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21" documentId="13_ncr:1_{F62F1142-7FE1-4B5B-9EB4-7171E0DF22CF}" xr6:coauthVersionLast="47" xr6:coauthVersionMax="47" xr10:uidLastSave="{504D520D-9F34-466A-9296-96949D604675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2024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'2024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'2024 Debt Data'!$A$1:$M$96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'2024 Debt Data'!#REF!,'2024 Debt Data'!#REF!,'2024 Debt Data'!#REF!,'2024 Debt Data'!#REF!,'2024 Debt Data'!#REF!,'2024 Debt Data'!#REF!,'2024 Debt Data'!#REF!</definedName>
    <definedName name="Z_0CC3483B_CCC2_4439_B652_911CBAEC7E20_.wvu.PrintArea" localSheetId="1" hidden="1">'2024 Debt Data'!$A$21:$A$93</definedName>
    <definedName name="Z_0CC3483B_CCC2_4439_B652_911CBAEC7E20_.wvu.Rows" localSheetId="1" hidden="1">'2024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<sst xmlns="http://schemas.openxmlformats.org/spreadsheetml/2006/main" count="219" uniqueCount="155">
  <si>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</si>
  <si>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</si>
  <si>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</si>
  <si>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</si>
  <si>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</si>
  <si>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</si>
  <si>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</si>
  <si>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</si>
  <si>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</si>
  <si>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</si>
  <si>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</si>
  <si>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</si>
  <si>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</si>
  <si>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</si>
  <si>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</si>
  <si>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</si>
  <si>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</si>
  <si>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</si>
  <si>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</si>
  <si>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</si>
  <si>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</si>
  <si>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</si>
  <si>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</si>
  <si>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</si>
  <si>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</si>
  <si>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</si>
  <si>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</si>
  <si>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</si>
  <si>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</si>
  <si>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</si>
  <si>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</si>
  <si>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</si>
  <si>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</si>
  <si>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</si>
  <si>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</si>
  <si>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</si>
  <si>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</si>
  <si>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</si>
  <si>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</si>
  <si>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</si>
  <si>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</si>
  <si>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</si>
  <si>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</si>
  <si>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</si>
  <si>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</si>
  <si>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</si>
  <si>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</si>
  <si>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</si>
  <si>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</si>
  <si>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</si>
  <si>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</si>
  <si>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</si>
  <si>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</si>
  <si>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</si>
  <si>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</si>
  <si>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</si>
  <si>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</si>
  <si>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</si>
  <si>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</si>
  <si>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</si>
  <si>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</si>
  <si>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</si>
  <si>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</si>
  <si>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</si>
  <si>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</si>
  <si>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</si>
  <si>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</si>
  <si>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</si>
  <si>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</si>
  <si>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</si>
  <si>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</si>
  <si>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</si>
  <si>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</si>
  <si>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</si>
  <si>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</si>
  <si>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</si>
  <si>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</si>
  <si>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</si>
  <si>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</si>
  <si>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</si>
  <si>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</si>
  <si>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</si>
  <si>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</si>
  <si>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</si>
  <si>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</si>
  <si>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</si>
  <si>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</si>
  <si>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</si>
  <si>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</si>
  <si>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</si>
  <si>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</si>
  <si>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</si>
  <si>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</si>
  <si>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</si>
  <si>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</si>
  <si>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</si>
  <si>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</si>
  <si>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</si>
  <si>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</si>
  <si>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</si>
  <si>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</si>
  <si>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</si>
  <si>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</si>
  <si>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</si>
  <si>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</si>
  <si>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</si>
  <si>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JAN-2024</t>
  </si>
  <si>
    <t>FEB-2024</t>
  </si>
  <si>
    <t>MAR-2024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</si>
  <si>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</si>
  <si>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</si>
  <si>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</si>
  <si>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</si>
  <si>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</si>
  <si>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</si>
  <si>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</si>
  <si>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</si>
  <si>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</si>
  <si>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</si>
  <si>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</si>
  <si>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</si>
  <si>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</si>
  <si>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</si>
  <si>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</si>
  <si>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</si>
  <si>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</si>
  <si>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</si>
  <si>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</si>
  <si>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</si>
  <si>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</si>
  <si>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</si>
  <si>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</si>
  <si>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</si>
  <si>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</si>
  <si>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</si>
  <si>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</si>
  <si>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</si>
  <si>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</si>
  <si>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</si>
  <si>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</si>
  <si>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</si>
  <si>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APR-2024</t>
  </si>
  <si>
    <t>MAY-2024</t>
  </si>
  <si>
    <t>JUN-2024</t>
  </si>
  <si>
    <t>JUL-2024</t>
  </si>
  <si>
    <t>AUG-2024</t>
  </si>
  <si>
    <t>SEPT-2024</t>
  </si>
  <si>
    <t>OCT-2024</t>
  </si>
  <si>
    <t>CG EXTERNAL DEBT</t>
  </si>
  <si>
    <t>PUBLIC DEBT - 2024 (US$'MIL) - PROVISIONAL</t>
  </si>
  <si>
    <t>CENTRAL GOVERNMENT EXTERNAL DEBT STOCK - 2024 (US$'MIL)</t>
  </si>
  <si>
    <t>CENTRAL GOVERNMENT DOMESTIC DEBT STOCK - 2024 (US$'MIL)</t>
  </si>
  <si>
    <t>HOLDERS OF CENTRAL GOVERNMENT DOMESTIC DEBT - 2024 (US$ MIL)</t>
  </si>
  <si>
    <t>NOV-2024</t>
  </si>
  <si>
    <t>DEC-2024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</si>
</sst>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0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165" fontId="5" fillId="0" borderId="0" xfId="43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15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8" fillId="21" borderId="24" xfId="93" applyFont="1" applyFill="1" applyBorder="1" applyAlignment="1">
      <alignment horizontal="right"/>
    </xf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5"/>
      <c r="B2" s="103" t="s">
        <v>117</v>
      </c>
      <c r="C2" s="104"/>
      <c r="D2" s="103" t="s">
        <v>121</v>
      </c>
      <c r="E2" s="104"/>
      <c r="F2" s="103" t="s">
        <v>117</v>
      </c>
      <c r="G2" s="105"/>
      <c r="H2" s="104"/>
    </row>
    <row r="3" spans="1:8" ht="51.75" thickBot="1">
      <c r="A3" s="79"/>
      <c r="B3" s="64" t="s">
        <v>119</v>
      </c>
      <c r="C3" s="53" t="s">
        <v>118</v>
      </c>
      <c r="D3" s="74" t="s">
        <v>122</v>
      </c>
      <c r="E3" s="54" t="s">
        <v>130</v>
      </c>
      <c r="F3" s="64" t="s">
        <v>123</v>
      </c>
      <c r="G3" s="54" t="s">
        <v>125</v>
      </c>
      <c r="H3" s="74" t="s">
        <v>124</v>
      </c>
    </row>
    <row r="4" spans="1:8">
      <c r="A4" s="75"/>
      <c r="B4" s="65"/>
      <c r="C4" s="2"/>
      <c r="D4" s="75"/>
      <c r="F4" s="75"/>
      <c r="H4" s="78"/>
    </row>
    <row r="5" spans="1:8">
      <c r="A5" s="75"/>
      <c r="B5" s="65"/>
      <c r="C5" s="2"/>
      <c r="D5" s="75"/>
      <c r="F5" s="75"/>
      <c r="H5" s="75"/>
    </row>
    <row r="6" spans="1:8">
      <c r="A6" s="80" t="s">
        <v>114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 t="e">
        <f t="shared" si="0"/>
        <v>#REF!</v>
      </c>
      <c r="G6" s="55" t="e">
        <f t="shared" si="0"/>
        <v>#REF!</v>
      </c>
      <c r="H6" s="66" t="e">
        <f t="shared" si="0"/>
        <v>#REF!</v>
      </c>
    </row>
    <row r="7" spans="1:8">
      <c r="A7" s="75"/>
      <c r="B7" s="67"/>
      <c r="C7" s="56"/>
      <c r="D7" s="68"/>
      <c r="E7" s="57"/>
      <c r="F7" s="68"/>
      <c r="G7" s="57"/>
      <c r="H7" s="68"/>
    </row>
    <row r="8" spans="1:8" s="1" customFormat="1">
      <c r="A8" s="80" t="s">
        <v>115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 t="e">
        <f t="shared" si="1"/>
        <v>#REF!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133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 t="e">
        <f>'2024 Debt Data'!#REF!</f>
        <v>#REF!</v>
      </c>
      <c r="G9" s="57" t="e">
        <f>F9*$G$23</f>
        <v>#REF!</v>
      </c>
      <c r="H9" s="68" t="e">
        <f>F9*$C$23</f>
        <v>#REF!</v>
      </c>
    </row>
    <row r="10" spans="1:8">
      <c r="A10" s="81" t="s">
        <v>134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 t="e">
        <f>'2024 Debt Data'!#REF!</f>
        <v>#REF!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135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 t="e">
        <f>'2024 Debt Data'!#REF!</f>
        <v>#REF!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136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 t="e">
        <f>'2024 Debt Data'!#REF!</f>
        <v>#REF!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>
      <c r="A14" s="80" t="s">
        <v>116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 t="e">
        <f t="shared" si="6"/>
        <v>#REF!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132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 t="e">
        <f>'2024 Debt Data'!#REF!</f>
        <v>#REF!</v>
      </c>
      <c r="G15" s="57" t="e">
        <f>F15*$G$23</f>
        <v>#REF!</v>
      </c>
      <c r="H15" s="68" t="e">
        <f>G15</f>
        <v>#REF!</v>
      </c>
    </row>
    <row r="16" spans="1:8">
      <c r="A16" s="81" t="s">
        <v>137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 t="e">
        <f>'2024 Debt Data'!#REF!</f>
        <v>#REF!</v>
      </c>
      <c r="G16" s="57" t="e">
        <f t="shared" ref="G16:G20" si="10">F16*$G$23</f>
        <v>#REF!</v>
      </c>
      <c r="H16" s="68" t="e">
        <f>G16-G17+H17</f>
        <v>#REF!</v>
      </c>
    </row>
    <row r="17" spans="1:8" s="21" customFormat="1">
      <c r="A17" s="86" t="s">
        <v>131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 t="e">
        <f>('2024 Debt Data'!#REF!+'2024 Debt Data'!#REF!+'2024 Debt Data'!#REF!+'2024 Debt Data'!#REF!+'2024 Debt Data'!#REF!)</f>
        <v>#REF!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138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 t="e">
        <f>('2024 Debt Data'!#REF!+'2024 Debt Data'!#REF!+'2024 Debt Data'!#REF!+'2024 Debt Data'!#REF!+'2024 Debt Data'!#REF!+'2024 Debt Data'!#REF!+'2024 Debt Data'!#REF!+'2024 Debt Data'!#REF!)</f>
        <v>#REF!</v>
      </c>
      <c r="G18" s="57" t="e">
        <f t="shared" si="10"/>
        <v>#REF!</v>
      </c>
      <c r="H18" s="68" t="e">
        <f>G18</f>
        <v>#REF!</v>
      </c>
    </row>
    <row r="19" spans="1:8">
      <c r="A19" s="81" t="s">
        <v>139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 t="e">
        <f>'2024 Debt Data'!#REF!</f>
        <v>#REF!</v>
      </c>
      <c r="G19" s="57" t="e">
        <f t="shared" si="10"/>
        <v>#REF!</v>
      </c>
      <c r="H19" s="68" t="e">
        <f>G19</f>
        <v>#REF!</v>
      </c>
    </row>
    <row r="20" spans="1:8">
      <c r="A20" s="81" t="s">
        <v>140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 t="e">
        <f>'2024 Debt Data'!#REF!</f>
        <v>#REF!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>
      <c r="A22" s="83" t="s">
        <v>126</v>
      </c>
      <c r="B22" s="69"/>
      <c r="C22" s="58"/>
      <c r="D22" s="69"/>
      <c r="E22" s="58"/>
      <c r="F22" s="69"/>
      <c r="G22" s="58"/>
      <c r="H22" s="69"/>
    </row>
    <row r="23" spans="1:8" s="52" customFormat="1">
      <c r="A23" s="76" t="s">
        <v>120</v>
      </c>
      <c r="B23" s="70"/>
      <c r="C23" s="60" t="e">
        <f>#REF!</f>
        <v>#REF!</v>
      </c>
      <c r="D23" s="70"/>
      <c r="E23" s="60"/>
      <c r="F23" s="76"/>
      <c r="G23" s="60" t="e">
        <f>'2024 Debt Data'!#REF!</f>
        <v>#REF!</v>
      </c>
      <c r="H23" s="70"/>
    </row>
    <row r="24" spans="1:8" s="51" customFormat="1">
      <c r="A24" s="77" t="s">
        <v>27</v>
      </c>
      <c r="B24" s="71"/>
      <c r="C24" s="59" t="e">
        <f>#REF!</f>
        <v>#REF!</v>
      </c>
      <c r="D24" s="71"/>
      <c r="E24" s="59"/>
      <c r="F24" s="77"/>
      <c r="G24" s="59" t="e">
        <f>'2024 Debt Data'!#REF!</f>
        <v>#REF!</v>
      </c>
      <c r="H24" s="71"/>
    </row>
    <row r="25" spans="1:8" s="51" customFormat="1">
      <c r="A25" s="77" t="s">
        <v>127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>
      <c r="A26" s="84" t="s">
        <v>129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128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0.28515625" defaultRowHeight="12.75"/>
  <cols>
    <col min="1" max="1" width="54.42578125" style="96" customWidth="1"/>
    <col min="2" max="13" width="13.42578125" style="96" customWidth="1"/>
    <col min="14" max="212" width="9.140625" style="96" customWidth="1"/>
    <col min="213" max="213" width="41" style="96" customWidth="1"/>
    <col min="214" max="214" width="11.28515625" style="96" bestFit="1" customWidth="1"/>
    <col min="215" max="215" width="10.5703125" style="96" bestFit="1" customWidth="1"/>
    <col min="216" max="216" width="10.28515625" style="96" bestFit="1"/>
    <col min="217" max="16384" width="10.28515625" style="96"/>
  </cols>
  <sheetData>
    <row r="1" spans="1:13" ht="21" thickBot="1">
      <c r="A1" s="107" t="s">
        <v>149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4" customFormat="1">
      <c r="A2" s="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6" customFormat="1">
      <c r="A3" s="89" t="s">
        <v>100</v>
      </c>
      <c r="B3" s="90" t="s">
        <v>106</v>
      </c>
      <c r="C3" s="90" t="s">
        <v>107</v>
      </c>
      <c r="D3" s="90" t="s">
        <v>108</v>
      </c>
      <c r="E3" s="90" t="s">
        <v>141</v>
      </c>
      <c r="F3" s="90" t="s">
        <v>142</v>
      </c>
      <c r="G3" s="90" t="s">
        <v>143</v>
      </c>
      <c r="H3" s="90" t="s">
        <v>144</v>
      </c>
      <c r="I3" s="90" t="s">
        <v>145</v>
      </c>
      <c r="J3" s="90" t="s">
        <v>146</v>
      </c>
      <c r="K3" s="90" t="s">
        <v>147</v>
      </c>
      <c r="L3" s="90" t="s">
        <v>153</v>
      </c>
      <c r="M3" s="90" t="s">
        <v>154</v>
      </c>
    </row>
    <row r="4" spans="1:13">
      <c r="A4" s="96" t="s">
        <v>148</v>
      </c>
      <c r="B4" s="97">
        <v>30729.086582665801</v>
      </c>
      <c r="C4" s="97">
        <v>30790.709679866177</v>
      </c>
      <c r="D4" s="97">
        <v>31080.486275241074</v>
      </c>
      <c r="E4" s="97">
        <v>31111.327280647281</v>
      </c>
      <c r="F4" s="97">
        <v>31244.096036467348</v>
      </c>
      <c r="G4" s="97">
        <v>31221.967487331789</v>
      </c>
      <c r="H4" s="97">
        <v>31740.755237435693</v>
      </c>
      <c r="I4" s="97">
        <v>32072.743906176376</v>
      </c>
      <c r="J4" s="97">
        <v>32110.438900662542</v>
      </c>
      <c r="K4" s="97">
        <v>28276.749014524565</v>
      </c>
      <c r="L4" s="97">
        <v>28023.910446654965</v>
      </c>
      <c r="M4" s="97">
        <v>28322.608130627039</v>
      </c>
    </row>
    <row r="5" spans="1:13">
      <c r="A5" s="96" t="s">
        <v>99</v>
      </c>
      <c r="B5" s="97">
        <v>22100.230107654621</v>
      </c>
      <c r="C5" s="97">
        <v>22236.730410515793</v>
      </c>
      <c r="D5" s="97">
        <v>21965.996658719101</v>
      </c>
      <c r="E5" s="97">
        <v>21468.641866098504</v>
      </c>
      <c r="F5" s="97">
        <v>20348.772184822363</v>
      </c>
      <c r="G5" s="97">
        <v>19905.852142920477</v>
      </c>
      <c r="H5" s="97">
        <v>19526.960533308575</v>
      </c>
      <c r="I5" s="97">
        <v>19724.276010801033</v>
      </c>
      <c r="J5" s="97">
        <v>19034.630382192183</v>
      </c>
      <c r="K5" s="97">
        <v>18896.326550852442</v>
      </c>
      <c r="L5" s="97">
        <v>20239.274802411474</v>
      </c>
      <c r="M5" s="97">
        <v>21052.961002694698</v>
      </c>
    </row>
    <row r="6" spans="1:13" s="4" customFormat="1" ht="13.5" thickBot="1">
      <c r="A6" s="29" t="s">
        <v>97</v>
      </c>
      <c r="B6" s="44">
        <v>52829.316690320426</v>
      </c>
      <c r="C6" s="44">
        <v>53027.44009038197</v>
      </c>
      <c r="D6" s="44">
        <v>53046.482933960171</v>
      </c>
      <c r="E6" s="44">
        <v>52579.969146745789</v>
      </c>
      <c r="F6" s="44">
        <v>51592.868221289711</v>
      </c>
      <c r="G6" s="44">
        <v>51127.81963025227</v>
      </c>
      <c r="H6" s="44">
        <v>51267.715770744268</v>
      </c>
      <c r="I6" s="44">
        <v>51797.019916977413</v>
      </c>
      <c r="J6" s="44">
        <v>51145.069282854725</v>
      </c>
      <c r="K6" s="44">
        <v>47173.075565377003</v>
      </c>
      <c r="L6" s="44">
        <v>48263.185249066439</v>
      </c>
      <c r="M6" s="44">
        <v>49375.56913332174</v>
      </c>
    </row>
    <row r="7" spans="1:13" ht="13.5" thickTop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106" t="s">
        <v>150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s="98" customFormat="1">
      <c r="A9" s="93" t="s">
        <v>112</v>
      </c>
      <c r="B9" s="91" t="s">
        <v>106</v>
      </c>
      <c r="C9" s="91" t="s">
        <v>107</v>
      </c>
      <c r="D9" s="91" t="s">
        <v>108</v>
      </c>
      <c r="E9" s="91" t="s">
        <v>141</v>
      </c>
      <c r="F9" s="91" t="s">
        <v>142</v>
      </c>
      <c r="G9" s="91" t="s">
        <v>143</v>
      </c>
      <c r="H9" s="91" t="s">
        <v>144</v>
      </c>
      <c r="I9" s="91" t="s">
        <v>145</v>
      </c>
      <c r="J9" s="91" t="s">
        <v>146</v>
      </c>
      <c r="K9" s="91" t="s">
        <v>147</v>
      </c>
      <c r="L9" s="91" t="s">
        <v>153</v>
      </c>
      <c r="M9" s="91" t="s">
        <v>154</v>
      </c>
    </row>
    <row r="10" spans="1:13">
      <c r="A10" s="96" t="s">
        <v>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 spans="1:13">
      <c r="A11" s="96" t="s">
        <v>1</v>
      </c>
      <c r="B11" s="18">
        <v>30729.086582665801</v>
      </c>
      <c r="C11" s="18">
        <v>30790.709679866177</v>
      </c>
      <c r="D11" s="18">
        <v>31080.486275241074</v>
      </c>
      <c r="E11" s="18">
        <v>31111.327280647281</v>
      </c>
      <c r="F11" s="18">
        <v>31244.096036467348</v>
      </c>
      <c r="G11" s="18">
        <v>31221.967487331789</v>
      </c>
      <c r="H11" s="18">
        <v>31740.755237435693</v>
      </c>
      <c r="I11" s="18">
        <v>32072.743906176376</v>
      </c>
      <c r="J11" s="18">
        <v>32110.438900662542</v>
      </c>
      <c r="K11" s="18">
        <v>28276.749014524565</v>
      </c>
      <c r="L11" s="18">
        <v>28023.910446654965</v>
      </c>
      <c r="M11" s="18">
        <v>28322.608130627039</v>
      </c>
    </row>
    <row r="12" spans="1:13" s="4" customFormat="1" ht="13.5" thickBot="1">
      <c r="A12" s="11" t="s">
        <v>16</v>
      </c>
      <c r="B12" s="39">
        <v>30729.086582665801</v>
      </c>
      <c r="C12" s="39">
        <v>30790.709679866177</v>
      </c>
      <c r="D12" s="39">
        <v>31080.486275241074</v>
      </c>
      <c r="E12" s="39">
        <v>31111.327280647281</v>
      </c>
      <c r="F12" s="39">
        <v>31244.096036467348</v>
      </c>
      <c r="G12" s="39">
        <v>31221.967487331789</v>
      </c>
      <c r="H12" s="39">
        <v>31740.755237435693</v>
      </c>
      <c r="I12" s="39">
        <v>32072.743906176376</v>
      </c>
      <c r="J12" s="39">
        <v>32110.438900662542</v>
      </c>
      <c r="K12" s="39">
        <v>28276.749014524565</v>
      </c>
      <c r="L12" s="39">
        <v>28023.910446654965</v>
      </c>
      <c r="M12" s="39">
        <v>28322.608130627039</v>
      </c>
    </row>
    <row r="14" spans="1:13">
      <c r="A14" s="89" t="s">
        <v>111</v>
      </c>
      <c r="B14" s="92" t="s">
        <v>106</v>
      </c>
      <c r="C14" s="92" t="s">
        <v>107</v>
      </c>
      <c r="D14" s="92" t="s">
        <v>108</v>
      </c>
      <c r="E14" s="92" t="s">
        <v>141</v>
      </c>
      <c r="F14" s="92" t="s">
        <v>142</v>
      </c>
      <c r="G14" s="92" t="s">
        <v>143</v>
      </c>
      <c r="H14" s="92" t="s">
        <v>144</v>
      </c>
      <c r="I14" s="92" t="s">
        <v>145</v>
      </c>
      <c r="J14" s="92" t="s">
        <v>146</v>
      </c>
      <c r="K14" s="92" t="s">
        <v>147</v>
      </c>
      <c r="L14" s="92" t="s">
        <v>153</v>
      </c>
      <c r="M14" s="92" t="s">
        <v>154</v>
      </c>
    </row>
    <row r="15" spans="1:13">
      <c r="A15" s="96" t="s">
        <v>2</v>
      </c>
      <c r="B15" s="18">
        <v>9734.1085948122327</v>
      </c>
      <c r="C15" s="18">
        <v>9777.9867797891948</v>
      </c>
      <c r="D15" s="18">
        <v>10077.043534261829</v>
      </c>
      <c r="E15" s="18">
        <v>10149.320606044923</v>
      </c>
      <c r="F15" s="18">
        <v>10175.347228080635</v>
      </c>
      <c r="G15" s="18">
        <v>10202.013912332848</v>
      </c>
      <c r="H15" s="18">
        <v>10673.84651134201</v>
      </c>
      <c r="I15" s="18">
        <v>10873.463570578249</v>
      </c>
      <c r="J15" s="18">
        <v>10877.765789772737</v>
      </c>
      <c r="K15" s="18">
        <v>11014.549463769805</v>
      </c>
      <c r="L15" s="18">
        <v>10876.416749481523</v>
      </c>
      <c r="M15" s="18">
        <v>11235.704756065819</v>
      </c>
    </row>
    <row r="16" spans="1:13">
      <c r="A16" s="96" t="s">
        <v>3</v>
      </c>
      <c r="B16" s="18">
        <v>5422.1638347182961</v>
      </c>
      <c r="C16" s="18">
        <v>5439.6432081710054</v>
      </c>
      <c r="D16" s="18">
        <v>5432.872237167081</v>
      </c>
      <c r="E16" s="18">
        <v>5400.6304013919889</v>
      </c>
      <c r="F16" s="18">
        <v>5496.621574423878</v>
      </c>
      <c r="G16" s="18">
        <v>5459.7705199079255</v>
      </c>
      <c r="H16" s="18">
        <v>5497.3186321599314</v>
      </c>
      <c r="I16" s="18">
        <v>5603.0407812799895</v>
      </c>
      <c r="J16" s="18">
        <v>5630.8752167302791</v>
      </c>
      <c r="K16" s="18">
        <v>5555.8327318784504</v>
      </c>
      <c r="L16" s="18">
        <v>5468.5837493908057</v>
      </c>
      <c r="M16" s="18">
        <v>5422.2558045255282</v>
      </c>
    </row>
    <row r="17" spans="1:13">
      <c r="A17" s="96" t="s">
        <v>4</v>
      </c>
      <c r="B17" s="18">
        <v>2468.9475481352711</v>
      </c>
      <c r="C17" s="18">
        <v>2469.2130869059783</v>
      </c>
      <c r="D17" s="18">
        <v>2466.7038988121622</v>
      </c>
      <c r="E17" s="18">
        <v>2457.5096682103699</v>
      </c>
      <c r="F17" s="18">
        <v>2468.2606289628361</v>
      </c>
      <c r="G17" s="18">
        <v>2456.3164500910175</v>
      </c>
      <c r="H17" s="18">
        <v>2465.7234889337515</v>
      </c>
      <c r="I17" s="18">
        <v>2492.3729493181399</v>
      </c>
      <c r="J17" s="18">
        <v>2497.9312891595291</v>
      </c>
      <c r="K17" s="18">
        <v>2470.281041645705</v>
      </c>
      <c r="L17" s="18">
        <v>2442.8241705520359</v>
      </c>
      <c r="M17" s="18">
        <v>2428.5617928050942</v>
      </c>
    </row>
    <row r="18" spans="1:13">
      <c r="A18" s="96" t="s">
        <v>5</v>
      </c>
      <c r="B18" s="18">
        <v>13103.866604999999</v>
      </c>
      <c r="C18" s="18">
        <v>13103.866604999999</v>
      </c>
      <c r="D18" s="18">
        <v>13103.866604999999</v>
      </c>
      <c r="E18" s="18">
        <v>13103.866604999999</v>
      </c>
      <c r="F18" s="18">
        <v>13103.866604999999</v>
      </c>
      <c r="G18" s="18">
        <v>13103.866604999999</v>
      </c>
      <c r="H18" s="18">
        <v>13103.866604999999</v>
      </c>
      <c r="I18" s="18">
        <v>13103.866604999999</v>
      </c>
      <c r="J18" s="18">
        <v>13103.866604999999</v>
      </c>
      <c r="K18" s="18">
        <v>9236.0857772306008</v>
      </c>
      <c r="L18" s="18">
        <v>9236.0857772306008</v>
      </c>
      <c r="M18" s="18">
        <v>9236.0857772306008</v>
      </c>
    </row>
    <row r="19" spans="1:13" s="4" customFormat="1" ht="13.5" thickBot="1">
      <c r="A19" s="11" t="s">
        <v>16</v>
      </c>
      <c r="B19" s="39">
        <v>30729.086582665801</v>
      </c>
      <c r="C19" s="39">
        <v>30790.709679866177</v>
      </c>
      <c r="D19" s="39">
        <v>31080.486275241074</v>
      </c>
      <c r="E19" s="39">
        <v>31111.327280647281</v>
      </c>
      <c r="F19" s="39">
        <v>31244.096036467348</v>
      </c>
      <c r="G19" s="39">
        <v>31221.967487331789</v>
      </c>
      <c r="H19" s="39">
        <v>31740.755237435693</v>
      </c>
      <c r="I19" s="39">
        <v>32072.743906176376</v>
      </c>
      <c r="J19" s="39">
        <v>32110.438900662542</v>
      </c>
      <c r="K19" s="39">
        <v>28276.749014524565</v>
      </c>
      <c r="L19" s="39">
        <v>28023.910446654965</v>
      </c>
      <c r="M19" s="39">
        <v>28322.608130627039</v>
      </c>
    </row>
    <row r="20" spans="1:1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>
      <c r="A21" s="106" t="s">
        <v>151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>
      <c r="A22" s="89" t="s">
        <v>113</v>
      </c>
      <c r="B22" s="92" t="s">
        <v>106</v>
      </c>
      <c r="C22" s="92" t="s">
        <v>107</v>
      </c>
      <c r="D22" s="92" t="s">
        <v>108</v>
      </c>
      <c r="E22" s="92" t="s">
        <v>141</v>
      </c>
      <c r="F22" s="92" t="s">
        <v>142</v>
      </c>
      <c r="G22" s="92" t="s">
        <v>143</v>
      </c>
      <c r="H22" s="92" t="s">
        <v>144</v>
      </c>
      <c r="I22" s="92" t="s">
        <v>145</v>
      </c>
      <c r="J22" s="92" t="s">
        <v>146</v>
      </c>
      <c r="K22" s="92" t="s">
        <v>147</v>
      </c>
      <c r="L22" s="92" t="s">
        <v>153</v>
      </c>
      <c r="M22" s="92" t="s">
        <v>154</v>
      </c>
    </row>
    <row r="23" spans="1:13" s="4" customFormat="1">
      <c r="A23" s="35" t="s">
        <v>82</v>
      </c>
      <c r="B23" s="13">
        <v>6248.2542278634792</v>
      </c>
      <c r="C23" s="13">
        <v>6620.1539288363547</v>
      </c>
      <c r="D23" s="13">
        <v>6918.4295082018143</v>
      </c>
      <c r="E23" s="13">
        <v>6722.7438301083703</v>
      </c>
      <c r="F23" s="13">
        <v>6450.4062984494758</v>
      </c>
      <c r="G23" s="13">
        <v>6420.9595109930451</v>
      </c>
      <c r="H23" s="13">
        <v>6355.1227392938654</v>
      </c>
      <c r="I23" s="13">
        <v>6551.2146934509683</v>
      </c>
      <c r="J23" s="13">
        <v>6388.880311594341</v>
      </c>
      <c r="K23" s="13">
        <v>6520.7035118494787</v>
      </c>
      <c r="L23" s="13">
        <v>7225.3887874966686</v>
      </c>
      <c r="M23" s="13">
        <v>7553.3521263266612</v>
      </c>
    </row>
    <row r="24" spans="1:13">
      <c r="A24" s="36" t="s">
        <v>34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40.750118689666088</v>
      </c>
      <c r="J24" s="16">
        <v>0</v>
      </c>
      <c r="K24" s="16">
        <v>0</v>
      </c>
      <c r="L24" s="16">
        <v>0</v>
      </c>
      <c r="M24" s="16">
        <v>0</v>
      </c>
    </row>
    <row r="25" spans="1:13">
      <c r="A25" s="36" t="s">
        <v>35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82.423379226670889</v>
      </c>
      <c r="J25" s="16">
        <v>78.924604903427863</v>
      </c>
      <c r="K25" s="16">
        <v>0</v>
      </c>
      <c r="L25" s="16">
        <v>0</v>
      </c>
      <c r="M25" s="16">
        <v>0</v>
      </c>
    </row>
    <row r="26" spans="1:13">
      <c r="A26" s="36" t="s">
        <v>36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36" t="s">
        <v>37</v>
      </c>
      <c r="B27" s="19">
        <v>2850.3415963589773</v>
      </c>
      <c r="C27" s="19">
        <v>2715.4281439076308</v>
      </c>
      <c r="D27" s="19">
        <v>2739.4996841990801</v>
      </c>
      <c r="E27" s="19">
        <v>2519.2994913514653</v>
      </c>
      <c r="F27" s="19">
        <v>2412.6369947323269</v>
      </c>
      <c r="G27" s="19">
        <v>2464.025523499653</v>
      </c>
      <c r="H27" s="19">
        <v>2533.0905208752856</v>
      </c>
      <c r="I27" s="19">
        <v>2706.6664573112835</v>
      </c>
      <c r="J27" s="19">
        <v>2794.6959044444025</v>
      </c>
      <c r="K27" s="19">
        <v>2898.1191809621055</v>
      </c>
      <c r="L27" s="19">
        <v>3244.6639175934533</v>
      </c>
      <c r="M27" s="19">
        <v>3503.675952342126</v>
      </c>
    </row>
    <row r="28" spans="1:13">
      <c r="A28" s="36" t="s">
        <v>38</v>
      </c>
      <c r="B28" s="19">
        <v>1530.2407830362938</v>
      </c>
      <c r="C28" s="19">
        <v>1671.7539870508933</v>
      </c>
      <c r="D28" s="19">
        <v>1898.8255655834473</v>
      </c>
      <c r="E28" s="19">
        <v>1938.8954534065867</v>
      </c>
      <c r="F28" s="19">
        <v>1898.4103868159291</v>
      </c>
      <c r="G28" s="19">
        <v>1873.7993781017688</v>
      </c>
      <c r="H28" s="19">
        <v>1777.0501081353202</v>
      </c>
      <c r="I28" s="19">
        <v>1667.3010641847338</v>
      </c>
      <c r="J28" s="19">
        <v>1475.2690237342074</v>
      </c>
      <c r="K28" s="19">
        <v>1478.297121496362</v>
      </c>
      <c r="L28" s="19">
        <v>1573.1852606160667</v>
      </c>
      <c r="M28" s="19">
        <v>1678.0194198703575</v>
      </c>
    </row>
    <row r="29" spans="1:13">
      <c r="A29" s="36" t="s">
        <v>39</v>
      </c>
      <c r="B29" s="16">
        <v>1867.6718484682076</v>
      </c>
      <c r="C29" s="16">
        <v>2232.9717978778303</v>
      </c>
      <c r="D29" s="16">
        <v>2280.1042584192869</v>
      </c>
      <c r="E29" s="16">
        <v>2264.5488853503184</v>
      </c>
      <c r="F29" s="16">
        <v>2139.3589169012189</v>
      </c>
      <c r="G29" s="16">
        <v>2083.1346093916241</v>
      </c>
      <c r="H29" s="16">
        <v>2044.9821102832595</v>
      </c>
      <c r="I29" s="16">
        <v>2054.0736740386137</v>
      </c>
      <c r="J29" s="16">
        <v>2039.9907785123028</v>
      </c>
      <c r="K29" s="16">
        <v>2144.2872093910114</v>
      </c>
      <c r="L29" s="16">
        <v>2407.5396092871488</v>
      </c>
      <c r="M29" s="16">
        <v>2371.6567541141781</v>
      </c>
    </row>
    <row r="30" spans="1:13">
      <c r="A30" s="36" t="s">
        <v>40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</row>
    <row r="31" spans="1:13">
      <c r="A31" s="36" t="s">
        <v>41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  <row r="32" spans="1:13" s="4" customFormat="1">
      <c r="A32" s="35" t="s">
        <v>83</v>
      </c>
      <c r="B32" s="26">
        <v>10311.513273673025</v>
      </c>
      <c r="C32" s="26">
        <v>10142.735101531509</v>
      </c>
      <c r="D32" s="26">
        <v>9788.0837936972785</v>
      </c>
      <c r="E32" s="26">
        <v>9546.4345534305248</v>
      </c>
      <c r="F32" s="26">
        <v>9009.9352624505718</v>
      </c>
      <c r="G32" s="26">
        <v>8743.2747592773139</v>
      </c>
      <c r="H32" s="26">
        <v>8549.3656433066171</v>
      </c>
      <c r="I32" s="26">
        <v>8532.1121076891377</v>
      </c>
      <c r="J32" s="26">
        <v>8203.5439511605764</v>
      </c>
      <c r="K32" s="26">
        <v>8055.9931209684664</v>
      </c>
      <c r="L32" s="26">
        <v>8460.0760204366452</v>
      </c>
      <c r="M32" s="26">
        <v>8768.6123447909686</v>
      </c>
    </row>
    <row r="33" spans="1:13">
      <c r="A33" s="36" t="s">
        <v>42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</row>
    <row r="34" spans="1:13">
      <c r="A34" s="36" t="s">
        <v>109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</row>
    <row r="35" spans="1:13">
      <c r="A35" s="36" t="s">
        <v>43</v>
      </c>
      <c r="B35" s="19">
        <v>32.531420797763467</v>
      </c>
      <c r="C35" s="19">
        <v>23.642131442301491</v>
      </c>
      <c r="D35" s="19">
        <v>22.773950773580218</v>
      </c>
      <c r="E35" s="19">
        <v>18.145848778941648</v>
      </c>
      <c r="F35" s="19">
        <v>10.67246978000553</v>
      </c>
      <c r="G35" s="19">
        <v>10.332991426590612</v>
      </c>
      <c r="H35" s="19">
        <v>6.9818838770304739</v>
      </c>
      <c r="I35" s="19">
        <v>4.0641625125283536</v>
      </c>
      <c r="J35" s="19">
        <v>3.8916436522518771</v>
      </c>
      <c r="K35" s="19">
        <v>3.7910618706982984</v>
      </c>
      <c r="L35" s="19">
        <v>4.0062830604431676</v>
      </c>
      <c r="M35" s="19">
        <v>4.1879314960522924</v>
      </c>
    </row>
    <row r="36" spans="1:13">
      <c r="A36" s="36" t="s">
        <v>44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>
      <c r="A37" s="36" t="s">
        <v>45</v>
      </c>
      <c r="B37" s="19">
        <v>11.362622</v>
      </c>
      <c r="C37" s="19">
        <v>11.362622</v>
      </c>
      <c r="D37" s="19">
        <v>11.362622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3">
      <c r="A38" s="36" t="s">
        <v>46</v>
      </c>
      <c r="B38" s="19">
        <v>386.41272199999997</v>
      </c>
      <c r="C38" s="19">
        <v>386.41272199999997</v>
      </c>
      <c r="D38" s="19">
        <v>386.41272199999997</v>
      </c>
      <c r="E38" s="19">
        <v>386.41272199999997</v>
      </c>
      <c r="F38" s="19">
        <v>386.41272199999997</v>
      </c>
      <c r="G38" s="19">
        <v>386.41272199999997</v>
      </c>
      <c r="H38" s="19">
        <v>386.41272199999997</v>
      </c>
      <c r="I38" s="19">
        <v>386.41272199999997</v>
      </c>
      <c r="J38" s="19">
        <v>386.41272199999997</v>
      </c>
      <c r="K38" s="19">
        <v>386.41272199999997</v>
      </c>
      <c r="L38" s="19">
        <v>386.41272199999997</v>
      </c>
      <c r="M38" s="19">
        <v>386.41272199999997</v>
      </c>
    </row>
    <row r="39" spans="1:13">
      <c r="A39" s="36" t="s">
        <v>47</v>
      </c>
      <c r="B39" s="19">
        <v>18.948115000000001</v>
      </c>
      <c r="C39" s="19">
        <v>18.948115000000001</v>
      </c>
      <c r="D39" s="19">
        <v>18.948115000000001</v>
      </c>
      <c r="E39" s="19">
        <v>18.948115000000001</v>
      </c>
      <c r="F39" s="19">
        <v>18.948115000000001</v>
      </c>
      <c r="G39" s="19">
        <v>18.948115000000001</v>
      </c>
      <c r="H39" s="19">
        <v>18.948115000000001</v>
      </c>
      <c r="I39" s="19">
        <v>18.948115000000001</v>
      </c>
      <c r="J39" s="19">
        <v>18.948115000000001</v>
      </c>
      <c r="K39" s="19">
        <v>18.948115000000001</v>
      </c>
      <c r="L39" s="19">
        <v>18.948115000000001</v>
      </c>
      <c r="M39" s="19">
        <v>18.948115000000001</v>
      </c>
    </row>
    <row r="40" spans="1:13">
      <c r="A40" s="36" t="s">
        <v>48</v>
      </c>
      <c r="B40" s="19">
        <v>386.41272199999997</v>
      </c>
      <c r="C40" s="19">
        <v>386.41272199999997</v>
      </c>
      <c r="D40" s="19">
        <v>386.41272199999997</v>
      </c>
      <c r="E40" s="19">
        <v>386.41272199999997</v>
      </c>
      <c r="F40" s="19">
        <v>386.41272199999997</v>
      </c>
      <c r="G40" s="19">
        <v>386.41272199999997</v>
      </c>
      <c r="H40" s="19">
        <v>386.41272199999997</v>
      </c>
      <c r="I40" s="19">
        <v>386.41272199999997</v>
      </c>
      <c r="J40" s="19">
        <v>386.41272199999997</v>
      </c>
      <c r="K40" s="19">
        <v>386.41272199999997</v>
      </c>
      <c r="L40" s="19">
        <v>386.41272199999997</v>
      </c>
      <c r="M40" s="19">
        <v>386.41272199999997</v>
      </c>
    </row>
    <row r="41" spans="1:13">
      <c r="A41" s="36" t="s">
        <v>49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>
      <c r="A42" s="36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</row>
    <row r="43" spans="1:13">
      <c r="A43" s="36" t="s">
        <v>51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</row>
    <row r="44" spans="1:13">
      <c r="A44" s="36" t="s">
        <v>52</v>
      </c>
      <c r="B44" s="19">
        <v>88.890204183515536</v>
      </c>
      <c r="C44" s="19">
        <v>86.13944139843899</v>
      </c>
      <c r="D44" s="19">
        <v>82.291188331055054</v>
      </c>
      <c r="E44" s="19">
        <v>68.929579648021246</v>
      </c>
      <c r="F44" s="19">
        <v>64.755657537451526</v>
      </c>
      <c r="G44" s="19">
        <v>62.077263716425385</v>
      </c>
      <c r="H44" s="19">
        <v>58.346679420056383</v>
      </c>
      <c r="I44" s="19">
        <v>57.317140765943982</v>
      </c>
      <c r="J44" s="19">
        <v>54.884096376413538</v>
      </c>
      <c r="K44" s="19">
        <v>49.967404124713219</v>
      </c>
      <c r="L44" s="19">
        <v>52.80408802251587</v>
      </c>
      <c r="M44" s="19">
        <v>45.439375704947885</v>
      </c>
    </row>
    <row r="45" spans="1:13">
      <c r="A45" s="36" t="s">
        <v>53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36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</row>
    <row r="47" spans="1:13">
      <c r="A47" s="36" t="s">
        <v>55</v>
      </c>
      <c r="B47" s="19">
        <v>2325.1844420315178</v>
      </c>
      <c r="C47" s="19">
        <v>2288.6741666935432</v>
      </c>
      <c r="D47" s="19">
        <v>2204.6300239996272</v>
      </c>
      <c r="E47" s="19">
        <v>2142.1924130618527</v>
      </c>
      <c r="F47" s="19">
        <v>2012.4753260923508</v>
      </c>
      <c r="G47" s="19">
        <v>1948.8058474221425</v>
      </c>
      <c r="H47" s="19">
        <v>1905.6778243388376</v>
      </c>
      <c r="I47" s="19">
        <v>1903.0774937358233</v>
      </c>
      <c r="J47" s="19">
        <v>1822.2941197380967</v>
      </c>
      <c r="K47" s="19">
        <v>1796.1459198184291</v>
      </c>
      <c r="L47" s="19">
        <v>1898.1143590060253</v>
      </c>
      <c r="M47" s="19">
        <v>1984.5237030317855</v>
      </c>
    </row>
    <row r="48" spans="1:13">
      <c r="A48" s="36" t="s">
        <v>56</v>
      </c>
      <c r="B48" s="19">
        <v>271.69736366964537</v>
      </c>
      <c r="C48" s="19">
        <v>263.28951936721921</v>
      </c>
      <c r="D48" s="19">
        <v>253.62106491549645</v>
      </c>
      <c r="E48" s="19">
        <v>246.43205957376156</v>
      </c>
      <c r="F48" s="19">
        <v>231.50975441158744</v>
      </c>
      <c r="G48" s="19">
        <v>224.1457091767742</v>
      </c>
      <c r="H48" s="19">
        <v>219.18525540340985</v>
      </c>
      <c r="I48" s="19">
        <v>215.31768838687555</v>
      </c>
      <c r="J48" s="19">
        <v>206.17770885028949</v>
      </c>
      <c r="K48" s="19">
        <v>200.8489266888505</v>
      </c>
      <c r="L48" s="19">
        <v>212.25125839307881</v>
      </c>
      <c r="M48" s="19">
        <v>221.87491914332693</v>
      </c>
    </row>
    <row r="49" spans="1:13">
      <c r="A49" s="36" t="s">
        <v>57</v>
      </c>
      <c r="B49" s="19">
        <v>124.68338658412793</v>
      </c>
      <c r="C49" s="19">
        <v>120.82498145520221</v>
      </c>
      <c r="D49" s="19">
        <v>116.38807552504039</v>
      </c>
      <c r="E49" s="19">
        <v>99.317875298095217</v>
      </c>
      <c r="F49" s="19">
        <v>93.30383781522734</v>
      </c>
      <c r="G49" s="19">
        <v>90.335955602232247</v>
      </c>
      <c r="H49" s="19">
        <v>75.877474963082292</v>
      </c>
      <c r="I49" s="19">
        <v>74.538601967610916</v>
      </c>
      <c r="J49" s="19">
        <v>71.374527052197578</v>
      </c>
      <c r="K49" s="19">
        <v>69.529811109539253</v>
      </c>
      <c r="L49" s="19">
        <v>73.477066306135313</v>
      </c>
      <c r="M49" s="19">
        <v>76.808581814722714</v>
      </c>
    </row>
    <row r="50" spans="1:13">
      <c r="A50" s="36" t="s">
        <v>58</v>
      </c>
      <c r="B50" s="19">
        <v>2308.8680042600636</v>
      </c>
      <c r="C50" s="19">
        <v>2274.113923434174</v>
      </c>
      <c r="D50" s="19">
        <v>2190.6044584938486</v>
      </c>
      <c r="E50" s="19">
        <v>2128.5314467051044</v>
      </c>
      <c r="F50" s="19">
        <v>1999.6415780331656</v>
      </c>
      <c r="G50" s="19">
        <v>1936.5158936869777</v>
      </c>
      <c r="H50" s="19">
        <v>1893.6598532688952</v>
      </c>
      <c r="I50" s="19">
        <v>1892.3315684839374</v>
      </c>
      <c r="J50" s="19">
        <v>1812.0043462201429</v>
      </c>
      <c r="K50" s="19">
        <v>1786.1220914498006</v>
      </c>
      <c r="L50" s="19">
        <v>1887.5214710069095</v>
      </c>
      <c r="M50" s="19">
        <v>1973.5873235082283</v>
      </c>
    </row>
    <row r="51" spans="1:13">
      <c r="A51" s="36" t="s">
        <v>59</v>
      </c>
      <c r="B51" s="19">
        <v>271.69736366964537</v>
      </c>
      <c r="C51" s="19">
        <v>263.28951936721921</v>
      </c>
      <c r="D51" s="19">
        <v>253.62106491549645</v>
      </c>
      <c r="E51" s="19">
        <v>246.43205957376156</v>
      </c>
      <c r="F51" s="19">
        <v>231.50975441158744</v>
      </c>
      <c r="G51" s="19">
        <v>224.1457091767742</v>
      </c>
      <c r="H51" s="19">
        <v>219.18525540340985</v>
      </c>
      <c r="I51" s="19">
        <v>215.31768838687555</v>
      </c>
      <c r="J51" s="19">
        <v>206.17770885028949</v>
      </c>
      <c r="K51" s="19">
        <v>200.8489266888505</v>
      </c>
      <c r="L51" s="19">
        <v>212.25125839307881</v>
      </c>
      <c r="M51" s="19">
        <v>221.87491914332693</v>
      </c>
    </row>
    <row r="52" spans="1:13">
      <c r="A52" s="36" t="s">
        <v>60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</row>
    <row r="53" spans="1:13">
      <c r="A53" s="36" t="s">
        <v>61</v>
      </c>
      <c r="B53" s="19">
        <v>85.636854791739481</v>
      </c>
      <c r="C53" s="19">
        <v>82.98676893181964</v>
      </c>
      <c r="D53" s="19">
        <v>79.939348747980617</v>
      </c>
      <c r="E53" s="19">
        <v>77.673431264527423</v>
      </c>
      <c r="F53" s="19">
        <v>72.970038993541252</v>
      </c>
      <c r="G53" s="19">
        <v>70.648950323647909</v>
      </c>
      <c r="H53" s="19">
        <v>69.085454624781846</v>
      </c>
      <c r="I53" s="19">
        <v>67.866428166376537</v>
      </c>
      <c r="J53" s="19">
        <v>64.985579085611093</v>
      </c>
      <c r="K53" s="19">
        <v>63.305989199229927</v>
      </c>
      <c r="L53" s="19">
        <v>66.899913745474393</v>
      </c>
      <c r="M53" s="19">
        <v>69.933215309769395</v>
      </c>
    </row>
    <row r="54" spans="1:13">
      <c r="A54" s="36" t="s">
        <v>62</v>
      </c>
      <c r="B54" s="19">
        <v>783.34550030785624</v>
      </c>
      <c r="C54" s="19">
        <v>770.7000807908147</v>
      </c>
      <c r="D54" s="19">
        <v>742.39861765254136</v>
      </c>
      <c r="E54" s="19">
        <v>721.37131327919826</v>
      </c>
      <c r="F54" s="19">
        <v>677.68980978241609</v>
      </c>
      <c r="G54" s="19">
        <v>656.44649670860701</v>
      </c>
      <c r="H54" s="19">
        <v>641.91901584105256</v>
      </c>
      <c r="I54" s="19">
        <v>641.79505796012029</v>
      </c>
      <c r="J54" s="19">
        <v>614.55162180592117</v>
      </c>
      <c r="K54" s="19">
        <v>598.66817961508411</v>
      </c>
      <c r="L54" s="19">
        <v>632.65498391258836</v>
      </c>
      <c r="M54" s="19">
        <v>661.65578804680172</v>
      </c>
    </row>
    <row r="55" spans="1:13">
      <c r="A55" s="36" t="s">
        <v>63</v>
      </c>
      <c r="B55" s="19">
        <v>78.973325761735978</v>
      </c>
      <c r="C55" s="19">
        <v>76.529446961878349</v>
      </c>
      <c r="D55" s="19">
        <v>62.719411271281231</v>
      </c>
      <c r="E55" s="19">
        <v>60.933272783530057</v>
      </c>
      <c r="F55" s="19">
        <v>57.243554438528456</v>
      </c>
      <c r="G55" s="19">
        <v>50.812386826191108</v>
      </c>
      <c r="H55" s="19">
        <v>49.687883944153576</v>
      </c>
      <c r="I55" s="19">
        <v>48.81113144221132</v>
      </c>
      <c r="J55" s="19">
        <v>46.739157022079951</v>
      </c>
      <c r="K55" s="19">
        <v>45.439353792929872</v>
      </c>
      <c r="L55" s="19">
        <v>47.405061925175005</v>
      </c>
      <c r="M55" s="19">
        <v>46.028671368584128</v>
      </c>
    </row>
    <row r="56" spans="1:13">
      <c r="A56" s="36" t="s">
        <v>64</v>
      </c>
      <c r="B56" s="19">
        <v>763.10592789509599</v>
      </c>
      <c r="C56" s="19">
        <v>751.64868380313487</v>
      </c>
      <c r="D56" s="19">
        <v>724.04682148626819</v>
      </c>
      <c r="E56" s="19">
        <v>703.70139659492247</v>
      </c>
      <c r="F56" s="19">
        <v>661.08986706747294</v>
      </c>
      <c r="G56" s="19">
        <v>640.06139810410264</v>
      </c>
      <c r="H56" s="19">
        <v>625.89652745334945</v>
      </c>
      <c r="I56" s="19">
        <v>626.54534611225404</v>
      </c>
      <c r="J56" s="19">
        <v>599.94924207123415</v>
      </c>
      <c r="K56" s="19">
        <v>584.44320683228671</v>
      </c>
      <c r="L56" s="19">
        <v>617.62244964152694</v>
      </c>
      <c r="M56" s="19">
        <v>645.62600058434236</v>
      </c>
    </row>
    <row r="57" spans="1:13">
      <c r="A57" s="36" t="s">
        <v>65</v>
      </c>
      <c r="B57" s="19">
        <v>738.43371574060211</v>
      </c>
      <c r="C57" s="19">
        <v>727.54047289234336</v>
      </c>
      <c r="D57" s="19">
        <v>700.82390650242326</v>
      </c>
      <c r="E57" s="19">
        <v>681.04136655900027</v>
      </c>
      <c r="F57" s="19">
        <v>639.80197945394866</v>
      </c>
      <c r="G57" s="19">
        <v>619.85735741301312</v>
      </c>
      <c r="H57" s="19">
        <v>606.13961202846019</v>
      </c>
      <c r="I57" s="19">
        <v>606.81260411721269</v>
      </c>
      <c r="J57" s="19">
        <v>581.05413148207788</v>
      </c>
      <c r="K57" s="19">
        <v>566.03645130734844</v>
      </c>
      <c r="L57" s="19">
        <v>598.17072994598539</v>
      </c>
      <c r="M57" s="19">
        <v>625.70285831736589</v>
      </c>
    </row>
    <row r="58" spans="1:13">
      <c r="A58" s="36" t="s">
        <v>66</v>
      </c>
      <c r="B58" s="19">
        <v>713.99701878754604</v>
      </c>
      <c r="C58" s="19">
        <v>704.38652978455775</v>
      </c>
      <c r="D58" s="19">
        <v>678.52021692866902</v>
      </c>
      <c r="E58" s="19">
        <v>659.28986717783084</v>
      </c>
      <c r="F58" s="19">
        <v>619.36760785259025</v>
      </c>
      <c r="G58" s="19">
        <v>599.66627348420889</v>
      </c>
      <c r="H58" s="19">
        <v>586.39536662639284</v>
      </c>
      <c r="I58" s="19">
        <v>587.85759119322677</v>
      </c>
      <c r="J58" s="19">
        <v>562.90373629079613</v>
      </c>
      <c r="K58" s="19">
        <v>548.35516358000018</v>
      </c>
      <c r="L58" s="19">
        <v>579.48566335385146</v>
      </c>
      <c r="M58" s="19">
        <v>605.7600585021811</v>
      </c>
    </row>
    <row r="59" spans="1:13">
      <c r="A59" s="36" t="s">
        <v>67</v>
      </c>
      <c r="B59" s="19">
        <v>148.56787396202552</v>
      </c>
      <c r="C59" s="19">
        <v>143.97034848093915</v>
      </c>
      <c r="D59" s="19">
        <v>138.68350394556978</v>
      </c>
      <c r="E59" s="19">
        <v>134.75245645545928</v>
      </c>
      <c r="F59" s="19">
        <v>126.59273373083111</v>
      </c>
      <c r="G59" s="19">
        <v>119.97780550922207</v>
      </c>
      <c r="H59" s="19">
        <v>117.32263820647067</v>
      </c>
      <c r="I59" s="19">
        <v>115.2524571398428</v>
      </c>
      <c r="J59" s="19">
        <v>110.36012754216152</v>
      </c>
      <c r="K59" s="19">
        <v>113.20836164980484</v>
      </c>
      <c r="L59" s="19">
        <v>111.93735232173066</v>
      </c>
      <c r="M59" s="19">
        <v>88.55655088534661</v>
      </c>
    </row>
    <row r="60" spans="1:13">
      <c r="A60" s="36" t="s">
        <v>68</v>
      </c>
      <c r="B60" s="19">
        <v>772.76469023014329</v>
      </c>
      <c r="C60" s="19">
        <v>761.8629057279237</v>
      </c>
      <c r="D60" s="19">
        <v>733.88595920840078</v>
      </c>
      <c r="E60" s="19">
        <v>765.91660767651763</v>
      </c>
      <c r="F60" s="19">
        <v>719.53773404986919</v>
      </c>
      <c r="G60" s="19">
        <v>697.67116170040424</v>
      </c>
      <c r="H60" s="19">
        <v>682.23135890723586</v>
      </c>
      <c r="I60" s="19">
        <v>683.43358831829926</v>
      </c>
      <c r="J60" s="19">
        <v>654.42264612101349</v>
      </c>
      <c r="K60" s="19">
        <v>637.50871424090144</v>
      </c>
      <c r="L60" s="19">
        <v>673.70052240212669</v>
      </c>
      <c r="M60" s="19">
        <v>705.27888893418685</v>
      </c>
    </row>
    <row r="61" spans="1:13" s="4" customFormat="1">
      <c r="A61" s="35" t="s">
        <v>84</v>
      </c>
      <c r="B61" s="13">
        <v>5419.8185281397173</v>
      </c>
      <c r="C61" s="13">
        <v>5361.3800671886074</v>
      </c>
      <c r="D61" s="13">
        <v>5155.9522270411335</v>
      </c>
      <c r="E61" s="13">
        <v>5107.9273540918275</v>
      </c>
      <c r="F61" s="13">
        <v>4798.6248597012382</v>
      </c>
      <c r="G61" s="13">
        <v>4651.9891671368659</v>
      </c>
      <c r="H61" s="13">
        <v>4541.6505404685195</v>
      </c>
      <c r="I61" s="13">
        <v>4561.6890724336654</v>
      </c>
      <c r="J61" s="13">
        <v>4368.0508019939516</v>
      </c>
      <c r="K61" s="13">
        <v>4246.614392811528</v>
      </c>
      <c r="L61" s="13">
        <v>4481.0859540011434</v>
      </c>
      <c r="M61" s="13">
        <v>4658.4239495563079</v>
      </c>
    </row>
    <row r="62" spans="1:13">
      <c r="A62" s="36" t="s">
        <v>69</v>
      </c>
      <c r="B62" s="16">
        <v>473.1696958048359</v>
      </c>
      <c r="C62" s="16">
        <v>465.51204137908792</v>
      </c>
      <c r="D62" s="16">
        <v>448.41762007580468</v>
      </c>
      <c r="E62" s="16">
        <v>435.70792940803574</v>
      </c>
      <c r="F62" s="16">
        <v>409.32432211500964</v>
      </c>
      <c r="G62" s="16">
        <v>397.58781951222858</v>
      </c>
      <c r="H62" s="16">
        <v>388.78900731641829</v>
      </c>
      <c r="I62" s="16">
        <v>389.07104466687764</v>
      </c>
      <c r="J62" s="16">
        <v>372.55544200935731</v>
      </c>
      <c r="K62" s="16">
        <v>362.92653108296787</v>
      </c>
      <c r="L62" s="16">
        <v>383.53011985934074</v>
      </c>
      <c r="M62" s="16">
        <v>402.21827462731193</v>
      </c>
    </row>
    <row r="63" spans="1:13">
      <c r="A63" s="36" t="s">
        <v>110</v>
      </c>
      <c r="B63" s="16">
        <v>49.946873179904479</v>
      </c>
      <c r="C63" s="16">
        <v>48.401236051086883</v>
      </c>
      <c r="D63" s="16">
        <v>46.623857493475825</v>
      </c>
      <c r="E63" s="16">
        <v>45.302282881033598</v>
      </c>
      <c r="F63" s="16">
        <v>42.559074506022725</v>
      </c>
      <c r="G63" s="16">
        <v>41.205321828902477</v>
      </c>
      <c r="H63" s="16">
        <v>40.293427976909648</v>
      </c>
      <c r="I63" s="16">
        <v>39.58244250145065</v>
      </c>
      <c r="J63" s="16">
        <v>37.90221494011201</v>
      </c>
      <c r="K63" s="16">
        <v>28.381001031430152</v>
      </c>
      <c r="L63" s="16">
        <v>23.380551432357233</v>
      </c>
      <c r="M63" s="16">
        <v>0</v>
      </c>
    </row>
    <row r="64" spans="1:13">
      <c r="A64" s="36" t="s">
        <v>70</v>
      </c>
      <c r="B64" s="16">
        <v>449.78650117318159</v>
      </c>
      <c r="C64" s="16">
        <v>442.90232535638268</v>
      </c>
      <c r="D64" s="16">
        <v>426.63817261091094</v>
      </c>
      <c r="E64" s="16">
        <v>414.54841005826063</v>
      </c>
      <c r="F64" s="16">
        <v>389.44608412679275</v>
      </c>
      <c r="G64" s="16">
        <v>378.15140215399185</v>
      </c>
      <c r="H64" s="16">
        <v>369.78272734595248</v>
      </c>
      <c r="I64" s="16">
        <v>370.44840230521709</v>
      </c>
      <c r="J64" s="16">
        <v>354.72330864571694</v>
      </c>
      <c r="K64" s="16">
        <v>345.5552795222074</v>
      </c>
      <c r="L64" s="16">
        <v>365.17269040020278</v>
      </c>
      <c r="M64" s="16">
        <v>382.83661400790902</v>
      </c>
    </row>
    <row r="65" spans="1:13">
      <c r="A65" s="36" t="s">
        <v>71</v>
      </c>
      <c r="B65" s="16">
        <v>437.27737465262175</v>
      </c>
      <c r="C65" s="16">
        <v>430.77773535767267</v>
      </c>
      <c r="D65" s="16">
        <v>414.95881889213371</v>
      </c>
      <c r="E65" s="16">
        <v>456.02784624324573</v>
      </c>
      <c r="F65" s="16">
        <v>428.41379839630201</v>
      </c>
      <c r="G65" s="16">
        <v>415.91563772025563</v>
      </c>
      <c r="H65" s="16">
        <v>406.71122197610418</v>
      </c>
      <c r="I65" s="16">
        <v>407.81394366197185</v>
      </c>
      <c r="J65" s="16">
        <v>390.50272725550735</v>
      </c>
      <c r="K65" s="16">
        <v>380.40995835921791</v>
      </c>
      <c r="L65" s="16">
        <v>402.00609332648668</v>
      </c>
      <c r="M65" s="16">
        <v>421.37739811379731</v>
      </c>
    </row>
    <row r="66" spans="1:13">
      <c r="A66" s="36" t="s">
        <v>72</v>
      </c>
      <c r="B66" s="16">
        <v>504.13613016491109</v>
      </c>
      <c r="C66" s="16">
        <v>495.84765166419407</v>
      </c>
      <c r="D66" s="16">
        <v>477.63925337082145</v>
      </c>
      <c r="E66" s="16">
        <v>464.10328968816975</v>
      </c>
      <c r="F66" s="16">
        <v>436.00024608469391</v>
      </c>
      <c r="G66" s="16">
        <v>424.62846529794137</v>
      </c>
      <c r="H66" s="16">
        <v>415.23123043361522</v>
      </c>
      <c r="I66" s="16">
        <v>415.33962105027166</v>
      </c>
      <c r="J66" s="16">
        <v>397.70894859798335</v>
      </c>
      <c r="K66" s="16">
        <v>387.42993074221471</v>
      </c>
      <c r="L66" s="16">
        <v>409.42459436973098</v>
      </c>
      <c r="M66" s="16">
        <v>430.5197690488809</v>
      </c>
    </row>
    <row r="67" spans="1:13">
      <c r="A67" s="36" t="s">
        <v>73</v>
      </c>
      <c r="B67" s="16">
        <v>11.513014244587557</v>
      </c>
      <c r="C67" s="16">
        <v>11.156736841256532</v>
      </c>
      <c r="D67" s="16">
        <v>10.747041832359887</v>
      </c>
      <c r="E67" s="16">
        <v>10.442412005312887</v>
      </c>
      <c r="F67" s="16">
        <v>9.8100881963005762</v>
      </c>
      <c r="G67" s="16">
        <v>9.4980411578564414</v>
      </c>
      <c r="H67" s="16">
        <v>9.2878448785071832</v>
      </c>
      <c r="I67" s="16">
        <v>9.1239590256897198</v>
      </c>
      <c r="J67" s="16">
        <v>8.7366578271109177</v>
      </c>
      <c r="K67" s="16">
        <v>8.5108538513110403</v>
      </c>
      <c r="L67" s="16">
        <v>8.9940208778851716</v>
      </c>
      <c r="M67" s="16">
        <v>9.4018177803144578</v>
      </c>
    </row>
    <row r="68" spans="1:13">
      <c r="A68" s="36" t="s">
        <v>74</v>
      </c>
      <c r="B68" s="16">
        <v>3406.2521460902267</v>
      </c>
      <c r="C68" s="16">
        <v>3381.7606174611365</v>
      </c>
      <c r="D68" s="16">
        <v>3257.5764168323599</v>
      </c>
      <c r="E68" s="16">
        <v>3210.5233068946782</v>
      </c>
      <c r="F68" s="16">
        <v>3016.1151255946515</v>
      </c>
      <c r="G68" s="16">
        <v>2920.1761519875345</v>
      </c>
      <c r="H68" s="16">
        <v>2855.5512307021077</v>
      </c>
      <c r="I68" s="16">
        <v>2875.2940083478402</v>
      </c>
      <c r="J68" s="16">
        <v>2753.2412007273697</v>
      </c>
      <c r="K68" s="16">
        <v>2682.0820891125045</v>
      </c>
      <c r="L68" s="16">
        <v>2834.3457339434635</v>
      </c>
      <c r="M68" s="16">
        <v>2962.857489298382</v>
      </c>
    </row>
    <row r="69" spans="1:13">
      <c r="A69" s="36" t="s">
        <v>75</v>
      </c>
      <c r="B69" s="16">
        <v>5.3165204765946115</v>
      </c>
      <c r="C69" s="16">
        <v>5.1519974359801326</v>
      </c>
      <c r="D69" s="16">
        <v>4.9628070243569029</v>
      </c>
      <c r="E69" s="16">
        <v>4.8221339843632078</v>
      </c>
      <c r="F69" s="16">
        <v>4.5301372572652054</v>
      </c>
      <c r="G69" s="16">
        <v>4.3860390711338999</v>
      </c>
      <c r="H69" s="16">
        <v>4.2889738891126328</v>
      </c>
      <c r="I69" s="16">
        <v>4.2132940998048216</v>
      </c>
      <c r="J69" s="16">
        <v>4.0344447811894257</v>
      </c>
      <c r="K69" s="16">
        <v>3.9301722218463411</v>
      </c>
      <c r="L69" s="16">
        <v>4.1532908019005896</v>
      </c>
      <c r="M69" s="16">
        <v>4.3416046991995865</v>
      </c>
    </row>
    <row r="70" spans="1:13">
      <c r="A70" s="36" t="s">
        <v>76</v>
      </c>
      <c r="B70" s="16">
        <v>82.420272352853075</v>
      </c>
      <c r="C70" s="16">
        <v>79.869725641811257</v>
      </c>
      <c r="D70" s="16">
        <v>68.388238908910154</v>
      </c>
      <c r="E70" s="16">
        <v>66.449742928728824</v>
      </c>
      <c r="F70" s="16">
        <v>62.425983424200091</v>
      </c>
      <c r="G70" s="16">
        <v>60.440288407020716</v>
      </c>
      <c r="H70" s="16">
        <v>51.714875949791924</v>
      </c>
      <c r="I70" s="16">
        <v>50.802356774542389</v>
      </c>
      <c r="J70" s="16">
        <v>48.645857209604813</v>
      </c>
      <c r="K70" s="16">
        <v>47.388576887828222</v>
      </c>
      <c r="L70" s="16">
        <v>50.078858989775554</v>
      </c>
      <c r="M70" s="16">
        <v>44.870981980512333</v>
      </c>
    </row>
    <row r="71" spans="1:13">
      <c r="A71" s="36" t="s">
        <v>77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</row>
    <row r="72" spans="1:13">
      <c r="A72" s="36" t="s">
        <v>78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</row>
    <row r="73" spans="1:13">
      <c r="A73" s="36" t="s">
        <v>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</row>
    <row r="74" spans="1:13">
      <c r="A74" s="36" t="s">
        <v>79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</row>
    <row r="75" spans="1:13">
      <c r="A75" s="36" t="s">
        <v>80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</row>
    <row r="76" spans="1:13">
      <c r="A76" s="36" t="s">
        <v>81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</row>
    <row r="77" spans="1:13" s="4" customFormat="1">
      <c r="A77" s="4" t="s">
        <v>85</v>
      </c>
      <c r="B77" s="15">
        <v>120.64407797840416</v>
      </c>
      <c r="C77" s="15">
        <v>112.46131295932175</v>
      </c>
      <c r="D77" s="15">
        <v>103.53112977887528</v>
      </c>
      <c r="E77" s="15">
        <v>91.536128467782248</v>
      </c>
      <c r="F77" s="15">
        <v>89.805764221077666</v>
      </c>
      <c r="G77" s="15">
        <v>89.628705513253124</v>
      </c>
      <c r="H77" s="15">
        <v>80.821610239570674</v>
      </c>
      <c r="I77" s="15">
        <v>79.260137227261424</v>
      </c>
      <c r="J77" s="15">
        <v>74.155317443313521</v>
      </c>
      <c r="K77" s="15">
        <v>73.015525222972002</v>
      </c>
      <c r="L77" s="15">
        <v>72.724040477016246</v>
      </c>
      <c r="M77" s="15">
        <v>72.572582020760123</v>
      </c>
    </row>
    <row r="78" spans="1:13" s="4" customFormat="1" ht="13.5" thickBot="1">
      <c r="A78" s="11" t="s">
        <v>86</v>
      </c>
      <c r="B78" s="38">
        <v>22100.230107654621</v>
      </c>
      <c r="C78" s="38">
        <v>22236.730410515793</v>
      </c>
      <c r="D78" s="38">
        <v>21965.996658719101</v>
      </c>
      <c r="E78" s="38">
        <v>21468.641866098504</v>
      </c>
      <c r="F78" s="38">
        <v>20348.772184822363</v>
      </c>
      <c r="G78" s="38">
        <v>19905.852142920477</v>
      </c>
      <c r="H78" s="38">
        <v>19526.960533308575</v>
      </c>
      <c r="I78" s="38">
        <v>19724.276010801033</v>
      </c>
      <c r="J78" s="38">
        <v>19034.630382192183</v>
      </c>
      <c r="K78" s="38">
        <v>18896.326550852442</v>
      </c>
      <c r="L78" s="38">
        <v>20239.274802411474</v>
      </c>
      <c r="M78" s="38">
        <v>21052.961002694698</v>
      </c>
    </row>
    <row r="79" spans="1:1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1:13">
      <c r="A80" s="106" t="s">
        <v>152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</row>
    <row r="81" spans="1:13">
      <c r="A81" s="94"/>
      <c r="B81" s="91" t="s">
        <v>106</v>
      </c>
      <c r="C81" s="91" t="s">
        <v>107</v>
      </c>
      <c r="D81" s="91" t="s">
        <v>108</v>
      </c>
      <c r="E81" s="91" t="s">
        <v>141</v>
      </c>
      <c r="F81" s="91" t="s">
        <v>142</v>
      </c>
      <c r="G81" s="91" t="s">
        <v>143</v>
      </c>
      <c r="H81" s="91" t="s">
        <v>144</v>
      </c>
      <c r="I81" s="91" t="s">
        <v>145</v>
      </c>
      <c r="J81" s="91" t="s">
        <v>146</v>
      </c>
      <c r="K81" s="91" t="s">
        <v>147</v>
      </c>
      <c r="L81" s="91" t="s">
        <v>153</v>
      </c>
      <c r="M81" s="91" t="s">
        <v>154</v>
      </c>
    </row>
    <row r="82" spans="1:13" s="4" customFormat="1">
      <c r="A82" s="4" t="s">
        <v>7</v>
      </c>
      <c r="B82" s="8">
        <v>11159.849985212342</v>
      </c>
      <c r="C82" s="8">
        <v>11299.516274622325</v>
      </c>
      <c r="D82" s="8">
        <v>10968.045729855057</v>
      </c>
      <c r="E82" s="8">
        <v>10536.453462995793</v>
      </c>
      <c r="F82" s="8">
        <v>9758.0142428164017</v>
      </c>
      <c r="G82" s="8">
        <v>9353.9273887358722</v>
      </c>
      <c r="H82" s="8">
        <v>8995.9621055360476</v>
      </c>
      <c r="I82" s="8">
        <v>8976.095591210229</v>
      </c>
      <c r="J82" s="8">
        <v>8537.8186019363584</v>
      </c>
      <c r="K82" s="8">
        <v>8443.103465237471</v>
      </c>
      <c r="L82" s="8">
        <v>9001.2641847006871</v>
      </c>
      <c r="M82" s="8">
        <v>9224.2469814362757</v>
      </c>
    </row>
    <row r="83" spans="1:13">
      <c r="A83" s="99" t="s">
        <v>8</v>
      </c>
      <c r="B83" s="20">
        <v>4547.7773610071054</v>
      </c>
      <c r="C83" s="20">
        <v>4507.0295023543831</v>
      </c>
      <c r="D83" s="20">
        <v>4341.3050933577733</v>
      </c>
      <c r="E83" s="20">
        <v>4219.6553414133487</v>
      </c>
      <c r="F83" s="20">
        <v>3964.3411428652453</v>
      </c>
      <c r="G83" s="20">
        <v>3838.1061751199522</v>
      </c>
      <c r="H83" s="20">
        <v>3752.6016952611089</v>
      </c>
      <c r="I83" s="20">
        <v>3771.8588433692044</v>
      </c>
      <c r="J83" s="20">
        <v>3611.178024233011</v>
      </c>
      <c r="K83" s="20">
        <v>3506.8406943615801</v>
      </c>
      <c r="L83" s="20">
        <v>3707.036998836506</v>
      </c>
      <c r="M83" s="20">
        <v>3980.698095043962</v>
      </c>
    </row>
    <row r="84" spans="1:13">
      <c r="A84" s="99" t="s">
        <v>9</v>
      </c>
      <c r="B84" s="20">
        <v>6612.0726242052369</v>
      </c>
      <c r="C84" s="20">
        <v>6792.4867722679428</v>
      </c>
      <c r="D84" s="20">
        <v>6626.740636497284</v>
      </c>
      <c r="E84" s="20">
        <v>6316.7981215824439</v>
      </c>
      <c r="F84" s="20">
        <v>5793.6730999511565</v>
      </c>
      <c r="G84" s="20">
        <v>5515.82121361592</v>
      </c>
      <c r="H84" s="20">
        <v>5243.3604102749377</v>
      </c>
      <c r="I84" s="20">
        <v>5204.2367478410251</v>
      </c>
      <c r="J84" s="20">
        <v>4926.6405777033478</v>
      </c>
      <c r="K84" s="20">
        <v>4936.262770875891</v>
      </c>
      <c r="L84" s="20">
        <v>5294.2271858641816</v>
      </c>
      <c r="M84" s="20">
        <v>5243.5488863923138</v>
      </c>
    </row>
    <row r="85" spans="1:13" s="4" customFormat="1">
      <c r="A85" s="4" t="s">
        <v>10</v>
      </c>
      <c r="B85" s="27">
        <v>9732.6225281448424</v>
      </c>
      <c r="C85" s="27">
        <v>9752.1965734172754</v>
      </c>
      <c r="D85" s="27">
        <v>9867.4800084979961</v>
      </c>
      <c r="E85" s="27">
        <v>9844.0270041335243</v>
      </c>
      <c r="F85" s="27">
        <v>9565.1969471526918</v>
      </c>
      <c r="G85" s="27">
        <v>9555.7621184381769</v>
      </c>
      <c r="H85" s="27">
        <v>9539.9013321813654</v>
      </c>
      <c r="I85" s="27">
        <v>9762.2330300161211</v>
      </c>
      <c r="J85" s="27">
        <v>9567.4953996660042</v>
      </c>
      <c r="K85" s="27">
        <v>9522.6903914197519</v>
      </c>
      <c r="L85" s="27">
        <v>10280.009665046693</v>
      </c>
      <c r="M85" s="27">
        <v>10844.63589188858</v>
      </c>
    </row>
    <row r="86" spans="1:13">
      <c r="A86" s="99" t="s">
        <v>11</v>
      </c>
      <c r="B86" s="28">
        <v>139.57970287720701</v>
      </c>
      <c r="C86" s="28">
        <v>144.71630136102689</v>
      </c>
      <c r="D86" s="28">
        <v>140.20540100347958</v>
      </c>
      <c r="E86" s="28">
        <v>324.07056358861348</v>
      </c>
      <c r="F86" s="28">
        <v>313.03906082283459</v>
      </c>
      <c r="G86" s="28">
        <v>299.75185347638364</v>
      </c>
      <c r="H86" s="28">
        <v>303.97222680896766</v>
      </c>
      <c r="I86" s="28">
        <v>276.72902206309016</v>
      </c>
      <c r="J86" s="28">
        <v>267.39874522506142</v>
      </c>
      <c r="K86" s="28">
        <v>262.54591409820335</v>
      </c>
      <c r="L86" s="28">
        <v>252.65305946817293</v>
      </c>
      <c r="M86" s="28">
        <v>266.11382574367758</v>
      </c>
    </row>
    <row r="87" spans="1:13">
      <c r="A87" s="99" t="s">
        <v>12</v>
      </c>
      <c r="B87" s="28">
        <v>158.10538196515401</v>
      </c>
      <c r="C87" s="28">
        <v>157.85953265187385</v>
      </c>
      <c r="D87" s="28">
        <v>155.11020451244255</v>
      </c>
      <c r="E87" s="28">
        <v>150.71700890017962</v>
      </c>
      <c r="F87" s="28">
        <v>151.4615022537416</v>
      </c>
      <c r="G87" s="28">
        <v>148.3317942687685</v>
      </c>
      <c r="H87" s="28">
        <v>149.42178821745199</v>
      </c>
      <c r="I87" s="28">
        <v>149.43326566225542</v>
      </c>
      <c r="J87" s="28">
        <v>144.24217368142874</v>
      </c>
      <c r="K87" s="28">
        <v>142.48610162920639</v>
      </c>
      <c r="L87" s="28">
        <v>156.4161950724031</v>
      </c>
      <c r="M87" s="28">
        <v>161.42242028038919</v>
      </c>
    </row>
    <row r="88" spans="1:13">
      <c r="A88" s="99" t="s">
        <v>13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</row>
    <row r="89" spans="1:13">
      <c r="A89" s="99" t="s">
        <v>14</v>
      </c>
      <c r="B89" s="28">
        <v>9434.9374433024823</v>
      </c>
      <c r="C89" s="28">
        <v>9449.620739404374</v>
      </c>
      <c r="D89" s="28">
        <v>9572.1644029820745</v>
      </c>
      <c r="E89" s="28">
        <v>9369.2394316447317</v>
      </c>
      <c r="F89" s="28">
        <v>9100.6963840761164</v>
      </c>
      <c r="G89" s="28">
        <v>9107.6784706930248</v>
      </c>
      <c r="H89" s="28">
        <v>9086.5073171549466</v>
      </c>
      <c r="I89" s="28">
        <v>9336.0707422907763</v>
      </c>
      <c r="J89" s="28">
        <v>9155.8544807595135</v>
      </c>
      <c r="K89" s="28">
        <v>9117.6583756923428</v>
      </c>
      <c r="L89" s="28">
        <v>9870.9404105061167</v>
      </c>
      <c r="M89" s="28">
        <v>10417.099645864513</v>
      </c>
    </row>
    <row r="90" spans="1:13" s="4" customFormat="1">
      <c r="A90" s="4" t="s">
        <v>87</v>
      </c>
      <c r="B90" s="14">
        <v>1087.1135163190388</v>
      </c>
      <c r="C90" s="14">
        <v>1072.5562495168676</v>
      </c>
      <c r="D90" s="14">
        <v>1026.9397905871756</v>
      </c>
      <c r="E90" s="14">
        <v>996.62527050140375</v>
      </c>
      <c r="F90" s="14">
        <v>935.75523063219146</v>
      </c>
      <c r="G90" s="14">
        <v>906.53393023317756</v>
      </c>
      <c r="H90" s="14">
        <v>910.27548535159099</v>
      </c>
      <c r="I90" s="14">
        <v>906.68725234741783</v>
      </c>
      <c r="J90" s="14">
        <v>855.16106314650301</v>
      </c>
      <c r="K90" s="14">
        <v>857.51716897224924</v>
      </c>
      <c r="L90" s="14">
        <v>885.2769121870806</v>
      </c>
      <c r="M90" s="14">
        <v>911.50554734908337</v>
      </c>
    </row>
    <row r="91" spans="1:13" s="4" customFormat="1">
      <c r="A91" s="4" t="s">
        <v>15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</row>
    <row r="92" spans="1:13" s="4" customFormat="1">
      <c r="A92" s="4" t="s">
        <v>29</v>
      </c>
      <c r="B92" s="15">
        <v>120.64407797840416</v>
      </c>
      <c r="C92" s="15">
        <v>112.46131295932175</v>
      </c>
      <c r="D92" s="15">
        <v>103.53112977887528</v>
      </c>
      <c r="E92" s="15">
        <v>91.536128467782248</v>
      </c>
      <c r="F92" s="15">
        <v>89.805764221077666</v>
      </c>
      <c r="G92" s="15">
        <v>89.628705513253124</v>
      </c>
      <c r="H92" s="15">
        <v>80.821610239570674</v>
      </c>
      <c r="I92" s="15">
        <v>79.260137227261424</v>
      </c>
      <c r="J92" s="15">
        <v>74.155317443313521</v>
      </c>
      <c r="K92" s="15">
        <v>73.015525222972002</v>
      </c>
      <c r="L92" s="15">
        <v>72.724040477016246</v>
      </c>
      <c r="M92" s="15">
        <v>72.572582020760123</v>
      </c>
    </row>
    <row r="93" spans="1:13" s="4" customFormat="1" ht="13.5" thickBot="1">
      <c r="A93" s="11" t="s">
        <v>28</v>
      </c>
      <c r="B93" s="38">
        <v>22100.230107654625</v>
      </c>
      <c r="C93" s="38">
        <v>22236.730410515789</v>
      </c>
      <c r="D93" s="38">
        <v>21965.996658719105</v>
      </c>
      <c r="E93" s="38">
        <v>21468.641866098504</v>
      </c>
      <c r="F93" s="38">
        <v>20348.772184822363</v>
      </c>
      <c r="G93" s="38">
        <v>19905.852142920481</v>
      </c>
      <c r="H93" s="38">
        <v>19526.960533308575</v>
      </c>
      <c r="I93" s="38">
        <v>19724.27601080103</v>
      </c>
      <c r="J93" s="38">
        <v>19034.630382192179</v>
      </c>
      <c r="K93" s="38">
        <v>18896.326550852442</v>
      </c>
      <c r="L93" s="38">
        <v>20239.274802411477</v>
      </c>
      <c r="M93" s="38">
        <v>21052.961002694698</v>
      </c>
    </row>
    <row r="94" spans="1:13" ht="13.5" customHeight="1">
      <c r="A94" s="4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s="4" customFormat="1" ht="13.5" thickBot="1">
      <c r="A95" s="2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</row>
    <row r="96" spans="1:13" s="4" customFormat="1" ht="13.5" thickTop="1">
      <c r="A96" s="102" t="s">
        <v>31</v>
      </c>
      <c r="B96" s="95" t="s">
        <v>106</v>
      </c>
      <c r="C96" s="95" t="s">
        <v>107</v>
      </c>
      <c r="D96" s="95" t="s">
        <v>108</v>
      </c>
      <c r="E96" s="95" t="s">
        <v>141</v>
      </c>
      <c r="F96" s="95" t="s">
        <v>142</v>
      </c>
      <c r="G96" s="95" t="s">
        <v>143</v>
      </c>
      <c r="H96" s="95" t="s">
        <v>144</v>
      </c>
      <c r="I96" s="95" t="s">
        <v>145</v>
      </c>
      <c r="J96" s="95" t="s">
        <v>146</v>
      </c>
      <c r="K96" s="95" t="s">
        <v>147</v>
      </c>
      <c r="L96" s="95" t="s">
        <v>153</v>
      </c>
      <c r="M96" s="95" t="s">
        <v>154</v>
      </c>
    </row>
    <row r="97" spans="1:26" s="3" customFormat="1"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s="7" customFormat="1">
      <c r="A98" s="7" t="s">
        <v>88</v>
      </c>
      <c r="B98" s="32">
        <v>1176219.9005670282</v>
      </c>
      <c r="C98" s="32">
        <v>1176219.9005670282</v>
      </c>
      <c r="D98" s="32">
        <v>1176219.9005670282</v>
      </c>
      <c r="E98" s="32">
        <v>1176219.9005670282</v>
      </c>
      <c r="F98" s="32">
        <v>1176219.9005670282</v>
      </c>
      <c r="G98" s="32">
        <v>1176219.9005670282</v>
      </c>
      <c r="H98" s="32">
        <v>1176219.9005670282</v>
      </c>
      <c r="I98" s="32">
        <v>1176219.9005670282</v>
      </c>
      <c r="J98" s="32">
        <v>1176219.9005670282</v>
      </c>
      <c r="K98" s="32">
        <v>1176219.9005670282</v>
      </c>
      <c r="L98" s="32">
        <v>1176219.9005670282</v>
      </c>
      <c r="M98" s="32">
        <v>1176219.9005670282</v>
      </c>
    </row>
    <row r="99" spans="1:26" s="7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1:26" s="4" customFormat="1">
      <c r="A100" s="4" t="s">
        <v>100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</row>
    <row r="101" spans="1:26" s="2" customFormat="1">
      <c r="A101" s="46" t="s">
        <v>92</v>
      </c>
      <c r="B101" s="10">
        <v>369320.60000242718</v>
      </c>
      <c r="C101" s="10">
        <v>381878.69773357228</v>
      </c>
      <c r="D101" s="10">
        <v>400167.47689098387</v>
      </c>
      <c r="E101" s="10">
        <v>412249.97553040099</v>
      </c>
      <c r="F101" s="10">
        <v>440694.85018476832</v>
      </c>
      <c r="G101" s="10">
        <v>454850.98894569575</v>
      </c>
      <c r="H101" s="10">
        <v>472873.77152731695</v>
      </c>
      <c r="I101" s="10">
        <v>486402.40498350846</v>
      </c>
      <c r="J101" s="10">
        <v>508561.92026480328</v>
      </c>
      <c r="K101" s="10">
        <v>459726.21315304178</v>
      </c>
      <c r="L101" s="10">
        <v>431139.45504865266</v>
      </c>
      <c r="M101" s="10">
        <v>416835.1529016904</v>
      </c>
      <c r="N101" s="21"/>
      <c r="O101" s="21"/>
      <c r="P101" s="21"/>
      <c r="Q101" s="21"/>
      <c r="R101" s="21"/>
      <c r="S101" s="21"/>
      <c r="T101" s="21"/>
      <c r="U101" s="21"/>
    </row>
    <row r="102" spans="1:26" s="2" customFormat="1">
      <c r="A102" s="46" t="s">
        <v>93</v>
      </c>
      <c r="B102" s="10">
        <v>265613.8255718578</v>
      </c>
      <c r="C102" s="10">
        <v>275788.82524338108</v>
      </c>
      <c r="D102" s="10">
        <v>282816.60018034017</v>
      </c>
      <c r="E102" s="10">
        <v>284476.67963929806</v>
      </c>
      <c r="F102" s="10">
        <v>287017.39678970096</v>
      </c>
      <c r="G102" s="10">
        <v>289994.42577370838</v>
      </c>
      <c r="H102" s="10">
        <v>290912.65802523115</v>
      </c>
      <c r="I102" s="10">
        <v>299130.48026940413</v>
      </c>
      <c r="J102" s="10">
        <v>301468.57253012154</v>
      </c>
      <c r="K102" s="10">
        <v>307218.36669641407</v>
      </c>
      <c r="L102" s="10">
        <v>311375.1710526598</v>
      </c>
      <c r="M102" s="10">
        <v>309844.84826105891</v>
      </c>
      <c r="N102" s="21"/>
      <c r="O102" s="21"/>
      <c r="P102" s="21"/>
      <c r="Q102" s="21"/>
      <c r="R102" s="21"/>
      <c r="S102" s="21"/>
      <c r="T102" s="21"/>
      <c r="U102" s="21"/>
    </row>
    <row r="103" spans="1:26" s="2" customFormat="1">
      <c r="A103" s="42" t="s">
        <v>94</v>
      </c>
      <c r="B103" s="34">
        <v>634934.42557428498</v>
      </c>
      <c r="C103" s="34">
        <v>657667.5229769533</v>
      </c>
      <c r="D103" s="34">
        <v>682984.07707132399</v>
      </c>
      <c r="E103" s="34">
        <v>696726.65516969911</v>
      </c>
      <c r="F103" s="34">
        <v>727712.24697446928</v>
      </c>
      <c r="G103" s="34">
        <v>744845.41471940419</v>
      </c>
      <c r="H103" s="34">
        <v>763786.4295525481</v>
      </c>
      <c r="I103" s="34">
        <v>785532.88525291253</v>
      </c>
      <c r="J103" s="34">
        <v>810030.49279492488</v>
      </c>
      <c r="K103" s="34">
        <v>766944.57984945585</v>
      </c>
      <c r="L103" s="34">
        <v>742514.62610131246</v>
      </c>
      <c r="M103" s="34">
        <v>726680.00116274925</v>
      </c>
    </row>
    <row r="104" spans="1:26" s="3" customFormat="1">
      <c r="A104" s="47" t="s">
        <v>103</v>
      </c>
      <c r="B104" s="31">
        <v>0.31398941628549759</v>
      </c>
      <c r="C104" s="31">
        <v>0.32466607438751671</v>
      </c>
      <c r="D104" s="31">
        <v>0.34021484987464712</v>
      </c>
      <c r="E104" s="31">
        <v>0.3504871625889554</v>
      </c>
      <c r="F104" s="31">
        <v>0.37467045913125563</v>
      </c>
      <c r="G104" s="31">
        <v>0.38670574161041033</v>
      </c>
      <c r="H104" s="31">
        <v>0.40202837182006146</v>
      </c>
      <c r="I104" s="31">
        <v>0.41353016111105179</v>
      </c>
      <c r="J104" s="31">
        <v>0.43236976352775314</v>
      </c>
      <c r="K104" s="31">
        <v>0.39085056538443064</v>
      </c>
      <c r="L104" s="31">
        <v>0.3665466422059433</v>
      </c>
      <c r="M104" s="31">
        <v>0.35438539400731434</v>
      </c>
    </row>
    <row r="105" spans="1:26" s="3" customFormat="1">
      <c r="A105" s="47" t="s">
        <v>104</v>
      </c>
      <c r="B105" s="31">
        <v>0.2258198704543356</v>
      </c>
      <c r="C105" s="31">
        <v>0.23447046348257644</v>
      </c>
      <c r="D105" s="31">
        <v>0.24044534533381121</v>
      </c>
      <c r="E105" s="31">
        <v>0.2418567136146553</v>
      </c>
      <c r="F105" s="31">
        <v>0.24401678346994177</v>
      </c>
      <c r="G105" s="31">
        <v>0.24654779742623709</v>
      </c>
      <c r="H105" s="31">
        <v>0.24732846118739271</v>
      </c>
      <c r="I105" s="31">
        <v>0.2543150988392564</v>
      </c>
      <c r="J105" s="31">
        <v>0.25630290083069551</v>
      </c>
      <c r="K105" s="31">
        <v>0.26119126750730137</v>
      </c>
      <c r="L105" s="31">
        <v>0.26472530425862806</v>
      </c>
      <c r="M105" s="31">
        <v>0.26342425265181274</v>
      </c>
    </row>
    <row r="106" spans="1:26" s="3" customFormat="1">
      <c r="A106" s="33" t="s">
        <v>105</v>
      </c>
      <c r="B106" s="37">
        <v>0.53980928673983319</v>
      </c>
      <c r="C106" s="37">
        <v>0.5591365378700931</v>
      </c>
      <c r="D106" s="37">
        <v>0.58066019520845824</v>
      </c>
      <c r="E106" s="37">
        <v>0.59234387620361073</v>
      </c>
      <c r="F106" s="37">
        <v>0.61868724260119745</v>
      </c>
      <c r="G106" s="37">
        <v>0.63325353903664749</v>
      </c>
      <c r="H106" s="37">
        <v>0.64935683300745417</v>
      </c>
      <c r="I106" s="37">
        <v>0.66784525995030808</v>
      </c>
      <c r="J106" s="37">
        <v>0.68867266435844865</v>
      </c>
      <c r="K106" s="37">
        <v>0.65204183289173201</v>
      </c>
      <c r="L106" s="37">
        <v>0.6312719464645713</v>
      </c>
      <c r="M106" s="37">
        <v>0.61780964665912708</v>
      </c>
    </row>
    <row r="107" spans="1:26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1:26" s="4" customFormat="1">
      <c r="A108" s="4" t="s">
        <v>30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26" s="3" customFormat="1">
      <c r="A109" s="47" t="s">
        <v>32</v>
      </c>
      <c r="B109" s="10">
        <v>2262.8780327599384</v>
      </c>
      <c r="C109" s="10">
        <v>2335.1404084919923</v>
      </c>
      <c r="D109" s="10">
        <v>2424.1598228904163</v>
      </c>
      <c r="E109" s="10">
        <v>2494.8782916891641</v>
      </c>
      <c r="F109" s="10">
        <v>2183.1996769326342</v>
      </c>
      <c r="G109" s="10">
        <v>2254.9261500228781</v>
      </c>
      <c r="H109" s="10">
        <v>2305.95812710068</v>
      </c>
      <c r="I109" s="10">
        <v>2347.3780757388959</v>
      </c>
      <c r="J109" s="10">
        <v>2451.4387314544138</v>
      </c>
      <c r="K109" s="10">
        <v>2516.4785760649461</v>
      </c>
      <c r="L109" s="10">
        <v>1855.267803762953</v>
      </c>
      <c r="M109" s="10">
        <v>1774.796932998426</v>
      </c>
    </row>
    <row r="110" spans="1:26" s="3" customFormat="1">
      <c r="A110" s="47" t="s">
        <v>33</v>
      </c>
      <c r="B110" s="10">
        <v>9103.7078473199999</v>
      </c>
      <c r="C110" s="10">
        <v>9103.7078473199999</v>
      </c>
      <c r="D110" s="10">
        <v>9103.7078473199999</v>
      </c>
      <c r="E110" s="10">
        <v>9103.7078473199999</v>
      </c>
      <c r="F110" s="10">
        <v>9103.7078473199999</v>
      </c>
      <c r="G110" s="10">
        <v>9103.7078473199999</v>
      </c>
      <c r="H110" s="10">
        <v>9103.7078473199999</v>
      </c>
      <c r="I110" s="10">
        <v>9103.7078473199999</v>
      </c>
      <c r="J110" s="10">
        <v>9103.7078473199999</v>
      </c>
      <c r="K110" s="10">
        <v>9103.7078473199999</v>
      </c>
      <c r="L110" s="10">
        <v>9103.7078473199999</v>
      </c>
      <c r="M110" s="10">
        <v>8717.7330103200002</v>
      </c>
    </row>
    <row r="111" spans="1:26" s="1" customFormat="1">
      <c r="A111" s="33" t="s">
        <v>101</v>
      </c>
      <c r="B111" s="34">
        <v>11366.585880079938</v>
      </c>
      <c r="C111" s="34">
        <v>11438.848255811992</v>
      </c>
      <c r="D111" s="34">
        <v>11527.867670210417</v>
      </c>
      <c r="E111" s="34">
        <v>11598.586139009163</v>
      </c>
      <c r="F111" s="34">
        <v>11286.907524252634</v>
      </c>
      <c r="G111" s="34">
        <v>11358.633997342879</v>
      </c>
      <c r="H111" s="34">
        <v>11409.665974420681</v>
      </c>
      <c r="I111" s="34">
        <v>11451.085923058896</v>
      </c>
      <c r="J111" s="34">
        <v>11555.146578774413</v>
      </c>
      <c r="K111" s="34">
        <v>11620.186423384946</v>
      </c>
      <c r="L111" s="34">
        <v>10958.975651082954</v>
      </c>
      <c r="M111" s="34">
        <v>10492.529943318426</v>
      </c>
    </row>
    <row r="112" spans="1:26" s="3" customFormat="1">
      <c r="A112" s="4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3" customFormat="1">
      <c r="A113" s="4" t="s">
        <v>102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3" customFormat="1">
      <c r="A114" s="100" t="s">
        <v>95</v>
      </c>
      <c r="B114" s="10">
        <v>371583.47803518712</v>
      </c>
      <c r="C114" s="10">
        <v>384213.83814206428</v>
      </c>
      <c r="D114" s="10">
        <v>402591.63671387429</v>
      </c>
      <c r="E114" s="10">
        <v>414744.85382209014</v>
      </c>
      <c r="F114" s="10">
        <v>442878.04986170097</v>
      </c>
      <c r="G114" s="10">
        <v>457105.91509571864</v>
      </c>
      <c r="H114" s="10">
        <v>475179.72965441761</v>
      </c>
      <c r="I114" s="10">
        <v>488749.78305924736</v>
      </c>
      <c r="J114" s="10">
        <v>511013.35899625771</v>
      </c>
      <c r="K114" s="10">
        <v>462242.69172910671</v>
      </c>
      <c r="L114" s="10">
        <v>432994.72285241564</v>
      </c>
      <c r="M114" s="10">
        <v>418609.9498346888</v>
      </c>
    </row>
    <row r="115" spans="1:13" s="3" customFormat="1">
      <c r="A115" s="100" t="s">
        <v>96</v>
      </c>
      <c r="B115" s="10">
        <v>274717.53341917781</v>
      </c>
      <c r="C115" s="10">
        <v>284892.53309070109</v>
      </c>
      <c r="D115" s="10">
        <v>291920.30802766018</v>
      </c>
      <c r="E115" s="10">
        <v>293580.38748661807</v>
      </c>
      <c r="F115" s="10">
        <v>296121.10463702097</v>
      </c>
      <c r="G115" s="10">
        <v>299098.13362102839</v>
      </c>
      <c r="H115" s="10">
        <v>300016.36587255116</v>
      </c>
      <c r="I115" s="10">
        <v>308234.18811672414</v>
      </c>
      <c r="J115" s="10">
        <v>310572.28037744155</v>
      </c>
      <c r="K115" s="10">
        <v>316322.07454373408</v>
      </c>
      <c r="L115" s="10">
        <v>320478.87889997981</v>
      </c>
      <c r="M115" s="10">
        <v>318562.58127137891</v>
      </c>
    </row>
    <row r="116" spans="1:13" s="1" customFormat="1">
      <c r="A116" s="41" t="s">
        <v>97</v>
      </c>
      <c r="B116" s="34">
        <v>646301.01145436498</v>
      </c>
      <c r="C116" s="34">
        <v>669106.37123276538</v>
      </c>
      <c r="D116" s="34">
        <v>694511.94474153453</v>
      </c>
      <c r="E116" s="34">
        <v>708325.24130870821</v>
      </c>
      <c r="F116" s="34">
        <v>738999.15449872194</v>
      </c>
      <c r="G116" s="34">
        <v>756204.04871674697</v>
      </c>
      <c r="H116" s="34">
        <v>775196.09552696883</v>
      </c>
      <c r="I116" s="34">
        <v>796983.97117597144</v>
      </c>
      <c r="J116" s="34">
        <v>821585.6393736992</v>
      </c>
      <c r="K116" s="34">
        <v>778564.76627284079</v>
      </c>
      <c r="L116" s="34">
        <v>753473.60175239551</v>
      </c>
      <c r="M116" s="34">
        <v>737172.5311060677</v>
      </c>
    </row>
    <row r="117" spans="1:13" s="1" customFormat="1">
      <c r="A117" s="41" t="s">
        <v>98</v>
      </c>
      <c r="B117" s="48">
        <v>0.54947294391363244</v>
      </c>
      <c r="C117" s="48">
        <v>0.56886163115434862</v>
      </c>
      <c r="D117" s="48">
        <v>0.590460971121749</v>
      </c>
      <c r="E117" s="48">
        <v>0.60220477562676933</v>
      </c>
      <c r="F117" s="48">
        <v>0.62828315873797724</v>
      </c>
      <c r="G117" s="48">
        <v>0.64291043566955353</v>
      </c>
      <c r="H117" s="48">
        <v>0.65905711606585204</v>
      </c>
      <c r="I117" s="48">
        <v>0.67758075746870461</v>
      </c>
      <c r="J117" s="48">
        <v>0.69849663228587777</v>
      </c>
      <c r="K117" s="48">
        <v>0.66192109646972719</v>
      </c>
      <c r="L117" s="48">
        <v>0.64058906110087366</v>
      </c>
      <c r="M117" s="48">
        <v>0.62673019794231843</v>
      </c>
    </row>
    <row r="118" spans="1:13" s="3" customFormat="1">
      <c r="A118" s="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3" s="4" customFormat="1" hidden="1">
      <c r="A119" s="4" t="s">
        <v>17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 s="4" customFormat="1" hidden="1">
      <c r="A120" s="41" t="s">
        <v>91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</row>
    <row r="121" spans="1:13" hidden="1">
      <c r="A121" s="101" t="s">
        <v>18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 hidden="1">
      <c r="A122" s="101" t="s">
        <v>19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hidden="1">
      <c r="A123" s="101" t="s">
        <v>20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hidden="1">
      <c r="A124" s="101" t="s">
        <v>21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hidden="1">
      <c r="A125" s="101" t="s">
        <v>22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 hidden="1">
      <c r="A126" s="101" t="s">
        <v>23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s="4" customFormat="1" hidden="1">
      <c r="A127" s="41" t="s">
        <v>89</v>
      </c>
      <c r="B127" s="5">
        <v>52829.316690320426</v>
      </c>
      <c r="C127" s="5">
        <v>53027.44009038197</v>
      </c>
      <c r="D127" s="5">
        <v>53046.482933960171</v>
      </c>
      <c r="E127" s="5">
        <v>52579.969146745789</v>
      </c>
      <c r="F127" s="5">
        <v>51592.868221289711</v>
      </c>
      <c r="G127" s="5">
        <v>51127.81963025227</v>
      </c>
      <c r="H127" s="5">
        <v>51267.715770744268</v>
      </c>
      <c r="I127" s="5">
        <v>51797.019916977413</v>
      </c>
      <c r="J127" s="5">
        <v>51145.069282854725</v>
      </c>
      <c r="K127" s="5">
        <v>47173.075565377003</v>
      </c>
      <c r="L127" s="5">
        <v>48263.185249066439</v>
      </c>
      <c r="M127" s="5">
        <v>49375.56913332174</v>
      </c>
    </row>
    <row r="128" spans="1:13" s="4" customFormat="1" hidden="1">
      <c r="A128" s="41" t="s">
        <v>90</v>
      </c>
      <c r="B128" s="5">
        <v>634934.42557428498</v>
      </c>
      <c r="C128" s="5">
        <v>657667.5229769533</v>
      </c>
      <c r="D128" s="5">
        <v>682984.07707132399</v>
      </c>
      <c r="E128" s="5">
        <v>696726.65516969911</v>
      </c>
      <c r="F128" s="5">
        <v>727712.24697446928</v>
      </c>
      <c r="G128" s="5">
        <v>744845.41471940419</v>
      </c>
      <c r="H128" s="5">
        <v>763786.4295525481</v>
      </c>
      <c r="I128" s="5">
        <v>785532.88525291265</v>
      </c>
      <c r="J128" s="5">
        <v>810030.49279492488</v>
      </c>
      <c r="K128" s="5">
        <v>766944.57984945585</v>
      </c>
      <c r="L128" s="5">
        <v>742514.62610131246</v>
      </c>
      <c r="M128" s="5">
        <v>726680.00116274937</v>
      </c>
    </row>
    <row r="129" spans="1:13" s="4" customFormat="1" hidden="1">
      <c r="A129" s="41" t="s">
        <v>24</v>
      </c>
      <c r="B129" s="37">
        <v>0.53980928673983319</v>
      </c>
      <c r="C129" s="37">
        <v>0.5591365378700931</v>
      </c>
      <c r="D129" s="37">
        <v>0.58066019520845824</v>
      </c>
      <c r="E129" s="37">
        <v>0.59234387620361073</v>
      </c>
      <c r="F129" s="37">
        <v>0.61868724260119745</v>
      </c>
      <c r="G129" s="37">
        <v>0.63325353903664749</v>
      </c>
      <c r="H129" s="37">
        <v>0.64935683300745417</v>
      </c>
      <c r="I129" s="37">
        <v>0.66784525995030819</v>
      </c>
      <c r="J129" s="37">
        <v>0.68867266435844865</v>
      </c>
      <c r="K129" s="37">
        <v>0.65204183289173201</v>
      </c>
      <c r="L129" s="37">
        <v>0.6312719464645713</v>
      </c>
      <c r="M129" s="37">
        <v>0.61780964665912719</v>
      </c>
    </row>
    <row r="130" spans="1:13" hidden="1"/>
    <row r="131" spans="1:13">
      <c r="A131" s="96" t="s">
        <v>25</v>
      </c>
      <c r="B131" s="43">
        <v>0.96337197919704165</v>
      </c>
      <c r="C131" s="43">
        <v>0.96523573320907918</v>
      </c>
      <c r="D131" s="43">
        <v>0.96718858495988502</v>
      </c>
      <c r="E131" s="43">
        <v>0.96963240615400725</v>
      </c>
      <c r="F131" s="43">
        <v>0.96997074934819894</v>
      </c>
      <c r="G131" s="43">
        <v>0.97050683696742057</v>
      </c>
      <c r="H131" s="43">
        <v>0.97222489213990027</v>
      </c>
      <c r="I131" s="43">
        <v>0.9731195312907065</v>
      </c>
      <c r="J131" s="43">
        <v>0.97337718081113733</v>
      </c>
      <c r="K131" s="43">
        <v>0.97369672758388859</v>
      </c>
      <c r="L131" s="43">
        <v>0.97473090827013653</v>
      </c>
      <c r="M131" s="43">
        <v>0.9771486097371942</v>
      </c>
    </row>
    <row r="132" spans="1:13" ht="13.5" thickBot="1">
      <c r="A132" s="29" t="s">
        <v>26</v>
      </c>
      <c r="B132" s="30">
        <v>3.662802080295869E-2</v>
      </c>
      <c r="C132" s="30">
        <v>3.4764266790920643E-2</v>
      </c>
      <c r="D132" s="30">
        <v>3.2811415040114901E-2</v>
      </c>
      <c r="E132" s="30">
        <v>3.0367593845993069E-2</v>
      </c>
      <c r="F132" s="30">
        <v>3.0029250651801089E-2</v>
      </c>
      <c r="G132" s="30">
        <v>2.9493163032579393E-2</v>
      </c>
      <c r="H132" s="30">
        <v>2.7775107860099808E-2</v>
      </c>
      <c r="I132" s="30">
        <v>2.6880468709293837E-2</v>
      </c>
      <c r="J132" s="30">
        <v>2.6622819188862664E-2</v>
      </c>
      <c r="K132" s="30">
        <v>2.6303272416111533E-2</v>
      </c>
      <c r="L132" s="30">
        <v>2.5269091729863573E-2</v>
      </c>
      <c r="M132" s="30">
        <v>2.285139026280588E-2</v>
      </c>
    </row>
    <row r="133" spans="1:13" ht="13.5" thickTop="1"/>
  </sheetData>
  <mergeCells count="4">
    <mergeCell ref="A21:M21"/>
    <mergeCell ref="A80:M80"/>
    <mergeCell ref="A8:M8"/>
    <mergeCell ref="A1:M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2024 Debt Data</vt:lpstr>
      <vt:lpstr>'2024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2025-03-12T11:05:18Z</dcterms:modified>
  <cp:category/>
  <cp:contentStatus/>
</cp:coreProperties>
</file>